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230" windowWidth="15210" windowHeight="8940" activeTab="0"/>
  </bookViews>
  <sheets>
    <sheet name="ZANNI PER GABICCE" sheetId="1" r:id="rId1"/>
    <sheet name="GABICCE per GABICCE" sheetId="2" r:id="rId2"/>
    <sheet name="LA TUA GABICCE" sheetId="3" r:id="rId3"/>
    <sheet name="RINNOVA GABICCE" sheetId="4" r:id="rId4"/>
  </sheets>
  <definedNames/>
  <calcPr fullCalcOnLoad="1"/>
</workbook>
</file>

<file path=xl/sharedStrings.xml><?xml version="1.0" encoding="utf-8"?>
<sst xmlns="http://schemas.openxmlformats.org/spreadsheetml/2006/main" count="252" uniqueCount="86">
  <si>
    <t>SEZ. 1</t>
  </si>
  <si>
    <t>SEZ. 2</t>
  </si>
  <si>
    <t>SEZ. 3</t>
  </si>
  <si>
    <t>SEZ. 4</t>
  </si>
  <si>
    <t>SEZ. 5</t>
  </si>
  <si>
    <t>SEZ. 6</t>
  </si>
  <si>
    <t>voti</t>
  </si>
  <si>
    <t>TOTALE VOTI</t>
  </si>
  <si>
    <t>VOTI VALIDI</t>
  </si>
  <si>
    <t>VOTANTI</t>
  </si>
  <si>
    <t>ELETTORI</t>
  </si>
  <si>
    <t>% / votanti</t>
  </si>
  <si>
    <t>% / voti validi</t>
  </si>
  <si>
    <t>Candidato a Sindaco:              PRITELLI DOMENICO</t>
  </si>
  <si>
    <t xml:space="preserve">         PREFERENZE LISTA N.1 "ZANNI PER GABICCE"               </t>
  </si>
  <si>
    <t xml:space="preserve">        - elezioni 13.06.2004 -</t>
  </si>
  <si>
    <t>Candidato a Sindaco:              ZANNI SILVIO</t>
  </si>
  <si>
    <t>Candidato a Sindaco:              CURTI CORRADO</t>
  </si>
  <si>
    <t>Candidato a Sindaco:              RICCI GUERRINO</t>
  </si>
  <si>
    <t>1)  ANDREATINI Dario</t>
  </si>
  <si>
    <t>2)  BACCHINI Elvino</t>
  </si>
  <si>
    <t>3)  BORRI Marilena</t>
  </si>
  <si>
    <t>4)  CARNEVALI Giorgio</t>
  </si>
  <si>
    <t>5)  CECCARELLI Pierangelo</t>
  </si>
  <si>
    <t>6)  CORTESI Carlo</t>
  </si>
  <si>
    <t>7)  FILIPPINI Igino</t>
  </si>
  <si>
    <t>9)  GIAGNOLINI Giovanni</t>
  </si>
  <si>
    <t>10)GENNARI Claudio</t>
  </si>
  <si>
    <t>11)MASSIMILIANI Marisa</t>
  </si>
  <si>
    <t>12)PAGLIARI Alessandro</t>
  </si>
  <si>
    <t>13)SPADONI Simona</t>
  </si>
  <si>
    <t>14)TONTI Giuseppe detto Peter</t>
  </si>
  <si>
    <t>15)VALENTINI MATTIOLI Edo</t>
  </si>
  <si>
    <t>16)BOCCALINI Orlando</t>
  </si>
  <si>
    <t>8)  GALEAZZI Oscar</t>
  </si>
  <si>
    <t xml:space="preserve">         PREFERENZE LISTA N.4 "RINNOVA GABICCE"               </t>
  </si>
  <si>
    <t xml:space="preserve">         PREFERENZE LISTA N.2 "GABICCE per GABICCE"               </t>
  </si>
  <si>
    <t xml:space="preserve">         PREFERENZE LISTA N.3 "LA TUA GABICCE"               </t>
  </si>
  <si>
    <t>1)  ALESSANDRI Rosina</t>
  </si>
  <si>
    <t>2)  GIUNTA Sonia</t>
  </si>
  <si>
    <t>3)  LISOTTI Cristian</t>
  </si>
  <si>
    <t>4)  MICELI Giovanni Antonio</t>
  </si>
  <si>
    <t>5)  MOROTTI Alfio</t>
  </si>
  <si>
    <t>6)  ROMANI Daniela</t>
  </si>
  <si>
    <t>7)  SERRA Angelo</t>
  </si>
  <si>
    <t>8)  TACCHI Bruna</t>
  </si>
  <si>
    <t>9)  ANNIBALINI Vittorio</t>
  </si>
  <si>
    <t>10)BALDUCCI Pierino</t>
  </si>
  <si>
    <t>11)CUCCHIARINI Giuseppe</t>
  </si>
  <si>
    <t>12)ARDUINI Adriano</t>
  </si>
  <si>
    <t>13)GASPERI Fosco</t>
  </si>
  <si>
    <t>15)PALAZZI Rosanna</t>
  </si>
  <si>
    <t>16)ASPRIELLO Cosmo Damiano</t>
  </si>
  <si>
    <t>1)  BASTIANELI Davide</t>
  </si>
  <si>
    <t>2)  BOGA Pierangelo</t>
  </si>
  <si>
    <t>3)  DEL CHIERICO Maura</t>
  </si>
  <si>
    <t>4)  LORENZI Adriano</t>
  </si>
  <si>
    <t>5)  MASINI Elena</t>
  </si>
  <si>
    <t>6)  MICHELINI Massimo</t>
  </si>
  <si>
    <t>7)  MUCCINI Massimo</t>
  </si>
  <si>
    <t>8)  PACI Silvana</t>
  </si>
  <si>
    <t>9)  PECCI Piergiorgio</t>
  </si>
  <si>
    <t>10)RICCI Tiziana</t>
  </si>
  <si>
    <t>11)TERENZI Roberto</t>
  </si>
  <si>
    <t>12)VAGNINI Luigi</t>
  </si>
  <si>
    <t>13)PEDINI Silvio</t>
  </si>
  <si>
    <t>14)OLMEDA Oscar</t>
  </si>
  <si>
    <t>15)TERENZI Giuliano</t>
  </si>
  <si>
    <t>16)PIPITONE Antonio</t>
  </si>
  <si>
    <t>1)  ANDREATINI Fiorella</t>
  </si>
  <si>
    <t>2)  ARDUINI Monica</t>
  </si>
  <si>
    <t>3)  BALESTRIERI Cora</t>
  </si>
  <si>
    <t>4)  BRUCATO Cristina</t>
  </si>
  <si>
    <t>5)  CAMPI Barbara</t>
  </si>
  <si>
    <t>6)  FILIPPINI Alessandro</t>
  </si>
  <si>
    <t>7)  FRANCHINI Cristina</t>
  </si>
  <si>
    <t>8)  GABELLINI Valter</t>
  </si>
  <si>
    <t>9)  GALEAZZI Valter</t>
  </si>
  <si>
    <t>10)GAUDENZI Marco</t>
  </si>
  <si>
    <t>11)GENNARI Remo</t>
  </si>
  <si>
    <t>12)GIAMMARCHI Claudio</t>
  </si>
  <si>
    <t>13)PRATELLI Maura</t>
  </si>
  <si>
    <t>14)REGGIANI Roberto</t>
  </si>
  <si>
    <t>15)SCHIAVI Francesco</t>
  </si>
  <si>
    <t>16)TAFURO Simeone</t>
  </si>
  <si>
    <t>14)PATRUNO Riccarda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</si>
</sst>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_ ;\-0\ 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13">
    <font>
      <sz val="10"/>
      <name val="Arial"/>
      <family val="0"/>
    </font>
    <font>
      <b/>
      <sz val="20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10"/>
      <name val="Arial"/>
      <family val="2"/>
    </font>
    <font>
      <sz val="24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0"/>
      <color indexed="12"/>
      <name val="Arial"/>
      <family val="0"/>
    </font>
    <font>
      <sz val="9"/>
      <color indexed="12"/>
      <name val="Arial"/>
      <family val="2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vertical="center"/>
    </xf>
    <xf numFmtId="10" fontId="0" fillId="0" borderId="1" xfId="0" applyNumberFormat="1" applyBorder="1" applyAlignment="1">
      <alignment vertical="center"/>
    </xf>
    <xf numFmtId="10" fontId="0" fillId="0" borderId="2" xfId="0" applyNumberFormat="1" applyBorder="1" applyAlignment="1">
      <alignment vertical="center"/>
    </xf>
    <xf numFmtId="10" fontId="0" fillId="0" borderId="3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3" fontId="0" fillId="0" borderId="4" xfId="0" applyNumberFormat="1" applyBorder="1" applyAlignment="1">
      <alignment vertical="center"/>
    </xf>
    <xf numFmtId="10" fontId="0" fillId="0" borderId="5" xfId="0" applyNumberFormat="1" applyBorder="1" applyAlignment="1">
      <alignment vertical="center"/>
    </xf>
    <xf numFmtId="10" fontId="0" fillId="0" borderId="6" xfId="0" applyNumberFormat="1" applyBorder="1" applyAlignment="1">
      <alignment vertical="center"/>
    </xf>
    <xf numFmtId="10" fontId="0" fillId="0" borderId="7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3" fontId="2" fillId="0" borderId="14" xfId="0" applyNumberFormat="1" applyFont="1" applyBorder="1" applyAlignment="1">
      <alignment horizontal="center" vertical="center"/>
    </xf>
    <xf numFmtId="10" fontId="2" fillId="0" borderId="15" xfId="0" applyNumberFormat="1" applyFont="1" applyBorder="1" applyAlignment="1">
      <alignment horizontal="center" vertical="center"/>
    </xf>
    <xf numFmtId="10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10" fontId="2" fillId="0" borderId="18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0" fontId="2" fillId="0" borderId="14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0" fillId="0" borderId="19" xfId="0" applyNumberFormat="1" applyBorder="1" applyAlignment="1">
      <alignment vertical="center"/>
    </xf>
    <xf numFmtId="10" fontId="0" fillId="0" borderId="4" xfId="0" applyNumberFormat="1" applyBorder="1" applyAlignment="1">
      <alignment vertical="center"/>
    </xf>
    <xf numFmtId="10" fontId="0" fillId="0" borderId="2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10" fontId="0" fillId="0" borderId="22" xfId="0" applyNumberFormat="1" applyBorder="1" applyAlignment="1">
      <alignment vertical="center"/>
    </xf>
    <xf numFmtId="10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10" fontId="0" fillId="0" borderId="4" xfId="0" applyNumberFormat="1" applyFont="1" applyBorder="1" applyAlignment="1">
      <alignment vertical="center"/>
    </xf>
    <xf numFmtId="10" fontId="0" fillId="0" borderId="2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10" fontId="0" fillId="0" borderId="22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10" fontId="0" fillId="0" borderId="19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0" fontId="0" fillId="2" borderId="0" xfId="0" applyFill="1" applyAlignment="1">
      <alignment vertical="center"/>
    </xf>
    <xf numFmtId="0" fontId="6" fillId="3" borderId="0" xfId="0" applyFont="1" applyFill="1" applyAlignment="1">
      <alignment vertical="center"/>
    </xf>
    <xf numFmtId="3" fontId="6" fillId="3" borderId="0" xfId="0" applyNumberFormat="1" applyFont="1" applyFill="1" applyAlignment="1">
      <alignment vertical="center"/>
    </xf>
    <xf numFmtId="10" fontId="6" fillId="3" borderId="0" xfId="0" applyNumberFormat="1" applyFont="1" applyFill="1" applyAlignment="1">
      <alignment vertical="center"/>
    </xf>
    <xf numFmtId="0" fontId="5" fillId="0" borderId="19" xfId="0" applyFont="1" applyBorder="1" applyAlignment="1">
      <alignment wrapText="1"/>
    </xf>
    <xf numFmtId="0" fontId="5" fillId="0" borderId="14" xfId="0" applyFont="1" applyBorder="1" applyAlignment="1">
      <alignment wrapText="1"/>
    </xf>
    <xf numFmtId="3" fontId="2" fillId="0" borderId="19" xfId="0" applyNumberFormat="1" applyFont="1" applyFill="1" applyBorder="1" applyAlignment="1">
      <alignment horizontal="center" vertical="center"/>
    </xf>
    <xf numFmtId="10" fontId="2" fillId="0" borderId="19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/>
    </xf>
    <xf numFmtId="10" fontId="2" fillId="0" borderId="24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wrapText="1"/>
    </xf>
    <xf numFmtId="0" fontId="7" fillId="0" borderId="19" xfId="0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10" fontId="0" fillId="0" borderId="2" xfId="0" applyNumberForma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0" fontId="0" fillId="0" borderId="7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0" fontId="0" fillId="0" borderId="3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0" fontId="0" fillId="0" borderId="6" xfId="0" applyNumberForma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10" fontId="0" fillId="0" borderId="25" xfId="0" applyNumberForma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5" fillId="0" borderId="19" xfId="0" applyFont="1" applyFill="1" applyBorder="1" applyAlignment="1">
      <alignment wrapText="1"/>
    </xf>
    <xf numFmtId="0" fontId="0" fillId="0" borderId="12" xfId="0" applyFill="1" applyBorder="1" applyAlignment="1">
      <alignment vertical="center"/>
    </xf>
    <xf numFmtId="10" fontId="0" fillId="0" borderId="1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0" fontId="0" fillId="0" borderId="5" xfId="0" applyNumberForma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10" fontId="1" fillId="3" borderId="0" xfId="0" applyNumberFormat="1" applyFont="1" applyFill="1" applyAlignment="1">
      <alignment horizontal="center" vertical="center" wrapText="1"/>
    </xf>
    <xf numFmtId="10" fontId="3" fillId="0" borderId="4" xfId="0" applyNumberFormat="1" applyFont="1" applyFill="1" applyBorder="1" applyAlignment="1">
      <alignment horizontal="center" vertical="center"/>
    </xf>
    <xf numFmtId="10" fontId="3" fillId="0" borderId="22" xfId="0" applyNumberFormat="1" applyFont="1" applyFill="1" applyBorder="1" applyAlignment="1">
      <alignment horizontal="center" vertical="center"/>
    </xf>
    <xf numFmtId="10" fontId="3" fillId="0" borderId="20" xfId="0" applyNumberFormat="1" applyFont="1" applyFill="1" applyBorder="1" applyAlignment="1">
      <alignment horizontal="center" vertical="center"/>
    </xf>
    <xf numFmtId="10" fontId="3" fillId="0" borderId="4" xfId="16" applyNumberFormat="1" applyFont="1" applyFill="1" applyBorder="1" applyAlignment="1">
      <alignment horizontal="center" vertical="center"/>
    </xf>
    <xf numFmtId="10" fontId="0" fillId="0" borderId="22" xfId="0" applyNumberForma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3" fontId="3" fillId="4" borderId="21" xfId="0" applyNumberFormat="1" applyFont="1" applyFill="1" applyBorder="1" applyAlignment="1">
      <alignment horizontal="center" vertical="center"/>
    </xf>
    <xf numFmtId="3" fontId="3" fillId="4" borderId="21" xfId="16" applyNumberFormat="1" applyFont="1" applyFill="1" applyBorder="1" applyAlignment="1">
      <alignment horizontal="center" vertical="center"/>
    </xf>
    <xf numFmtId="3" fontId="0" fillId="2" borderId="0" xfId="0" applyNumberFormat="1" applyFill="1" applyAlignment="1">
      <alignment vertical="center"/>
    </xf>
    <xf numFmtId="3" fontId="6" fillId="2" borderId="0" xfId="0" applyNumberFormat="1" applyFont="1" applyFill="1" applyAlignment="1">
      <alignment vertical="center"/>
    </xf>
    <xf numFmtId="1" fontId="2" fillId="2" borderId="24" xfId="0" applyNumberFormat="1" applyFon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1" fontId="2" fillId="2" borderId="14" xfId="0" applyNumberFormat="1" applyFont="1" applyFill="1" applyBorder="1" applyAlignment="1">
      <alignment horizontal="center" vertical="center"/>
    </xf>
    <xf numFmtId="3" fontId="0" fillId="2" borderId="19" xfId="0" applyNumberFormat="1" applyFill="1" applyBorder="1" applyAlignment="1">
      <alignment vertical="center"/>
    </xf>
    <xf numFmtId="3" fontId="0" fillId="2" borderId="19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209550</xdr:colOff>
      <xdr:row>1</xdr:row>
      <xdr:rowOff>0</xdr:rowOff>
    </xdr:from>
    <xdr:to>
      <xdr:col>14</xdr:col>
      <xdr:colOff>609600</xdr:colOff>
      <xdr:row>3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219075"/>
          <a:ext cx="914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171450</xdr:colOff>
      <xdr:row>0</xdr:row>
      <xdr:rowOff>171450</xdr:rowOff>
    </xdr:from>
    <xdr:to>
      <xdr:col>15</xdr:col>
      <xdr:colOff>0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171450"/>
          <a:ext cx="9906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190500</xdr:colOff>
      <xdr:row>1</xdr:row>
      <xdr:rowOff>0</xdr:rowOff>
    </xdr:from>
    <xdr:to>
      <xdr:col>14</xdr:col>
      <xdr:colOff>609600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219075"/>
          <a:ext cx="9334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209550</xdr:colOff>
      <xdr:row>1</xdr:row>
      <xdr:rowOff>0</xdr:rowOff>
    </xdr:from>
    <xdr:to>
      <xdr:col>14</xdr:col>
      <xdr:colOff>571500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219075"/>
          <a:ext cx="876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8"/>
  <sheetViews>
    <sheetView tabSelected="1" workbookViewId="0" topLeftCell="A9">
      <selection activeCell="N9" sqref="N1:N16384"/>
    </sheetView>
  </sheetViews>
  <sheetFormatPr defaultColWidth="9.140625" defaultRowHeight="12.75"/>
  <cols>
    <col min="1" max="1" width="28.8515625" style="1" customWidth="1"/>
    <col min="2" max="2" width="6.7109375" style="10" customWidth="1"/>
    <col min="3" max="3" width="8.7109375" style="11" customWidth="1"/>
    <col min="4" max="4" width="6.7109375" style="10" customWidth="1"/>
    <col min="5" max="5" width="8.7109375" style="11" customWidth="1"/>
    <col min="6" max="6" width="6.7109375" style="10" customWidth="1"/>
    <col min="7" max="7" width="8.7109375" style="11" customWidth="1"/>
    <col min="8" max="8" width="6.7109375" style="10" customWidth="1"/>
    <col min="9" max="9" width="8.7109375" style="11" customWidth="1"/>
    <col min="10" max="10" width="6.7109375" style="10" customWidth="1"/>
    <col min="11" max="11" width="8.7109375" style="11" customWidth="1"/>
    <col min="12" max="12" width="6.7109375" style="10" customWidth="1"/>
    <col min="13" max="13" width="8.7109375" style="11" customWidth="1"/>
    <col min="14" max="14" width="7.7109375" style="90" customWidth="1"/>
    <col min="15" max="15" width="9.7109375" style="11" customWidth="1"/>
    <col min="16" max="16384" width="9.140625" style="1" customWidth="1"/>
  </cols>
  <sheetData>
    <row r="1" ht="17.25" customHeight="1"/>
    <row r="2" spans="1:15" s="12" customFormat="1" ht="39" customHeight="1">
      <c r="A2" s="80" t="s">
        <v>14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s="12" customFormat="1" ht="23.25" customHeight="1">
      <c r="A3" s="80" t="s">
        <v>15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s="13" customFormat="1" ht="10.5" customHeight="1" thickBot="1">
      <c r="A4" s="47"/>
      <c r="B4" s="48"/>
      <c r="C4" s="49"/>
      <c r="D4" s="48"/>
      <c r="E4" s="49"/>
      <c r="F4" s="48"/>
      <c r="G4" s="49"/>
      <c r="H4" s="48"/>
      <c r="I4" s="49"/>
      <c r="J4" s="48"/>
      <c r="K4" s="49"/>
      <c r="L4" s="48"/>
      <c r="M4" s="49"/>
      <c r="N4" s="91"/>
      <c r="O4" s="49"/>
    </row>
    <row r="5" spans="1:15" ht="26.25" customHeight="1" thickBot="1">
      <c r="A5" s="86" t="s">
        <v>16</v>
      </c>
      <c r="B5" s="81" t="s">
        <v>0</v>
      </c>
      <c r="C5" s="82"/>
      <c r="D5" s="83" t="s">
        <v>1</v>
      </c>
      <c r="E5" s="83"/>
      <c r="F5" s="81" t="s">
        <v>2</v>
      </c>
      <c r="G5" s="82"/>
      <c r="H5" s="83" t="s">
        <v>3</v>
      </c>
      <c r="I5" s="83"/>
      <c r="J5" s="81" t="s">
        <v>4</v>
      </c>
      <c r="K5" s="82"/>
      <c r="L5" s="83" t="s">
        <v>5</v>
      </c>
      <c r="M5" s="83"/>
      <c r="N5" s="84" t="s">
        <v>7</v>
      </c>
      <c r="O5" s="85"/>
    </row>
    <row r="6" spans="1:15" s="5" customFormat="1" ht="30" customHeight="1" thickBot="1">
      <c r="A6" s="87"/>
      <c r="B6" s="52" t="s">
        <v>6</v>
      </c>
      <c r="C6" s="53" t="s">
        <v>12</v>
      </c>
      <c r="D6" s="54" t="s">
        <v>6</v>
      </c>
      <c r="E6" s="55" t="s">
        <v>12</v>
      </c>
      <c r="F6" s="56" t="s">
        <v>6</v>
      </c>
      <c r="G6" s="55" t="s">
        <v>12</v>
      </c>
      <c r="H6" s="56" t="s">
        <v>6</v>
      </c>
      <c r="I6" s="55" t="s">
        <v>12</v>
      </c>
      <c r="J6" s="56" t="s">
        <v>6</v>
      </c>
      <c r="K6" s="55" t="s">
        <v>12</v>
      </c>
      <c r="L6" s="56" t="s">
        <v>6</v>
      </c>
      <c r="M6" s="55" t="s">
        <v>12</v>
      </c>
      <c r="N6" s="92">
        <v>2004</v>
      </c>
      <c r="O6" s="55" t="s">
        <v>12</v>
      </c>
    </row>
    <row r="7" spans="1:15" ht="24" customHeight="1" thickBot="1">
      <c r="A7" s="70" t="s">
        <v>19</v>
      </c>
      <c r="B7" s="18">
        <v>1</v>
      </c>
      <c r="C7" s="2">
        <f aca="true" t="shared" si="0" ref="C7:C22">(B7/$B$23)</f>
        <v>0.045454545454545456</v>
      </c>
      <c r="D7" s="19">
        <v>1</v>
      </c>
      <c r="E7" s="2">
        <f aca="true" t="shared" si="1" ref="E7:E22">(D7/$D$23)</f>
        <v>0.14285714285714285</v>
      </c>
      <c r="F7" s="19">
        <v>0</v>
      </c>
      <c r="G7" s="2">
        <f aca="true" t="shared" si="2" ref="G7:G22">(F7/$F$23)</f>
        <v>0</v>
      </c>
      <c r="H7" s="19">
        <v>0</v>
      </c>
      <c r="I7" s="2">
        <f aca="true" t="shared" si="3" ref="I7:I22">(H7/$H$23)</f>
        <v>0</v>
      </c>
      <c r="J7" s="19">
        <v>0</v>
      </c>
      <c r="K7" s="2">
        <f aca="true" t="shared" si="4" ref="K7:K22">(J7/$J$23)</f>
        <v>0</v>
      </c>
      <c r="L7" s="19"/>
      <c r="M7" s="7">
        <f aca="true" t="shared" si="5" ref="M7:M22">(L7/$L$23)</f>
        <v>0</v>
      </c>
      <c r="N7" s="93">
        <f>SUM(B7,D7,F7,H7,J7,L7)</f>
        <v>2</v>
      </c>
      <c r="O7" s="2">
        <f>N7/$N$23</f>
        <v>0.020202020202020204</v>
      </c>
    </row>
    <row r="8" spans="1:15" ht="24" customHeight="1" thickBot="1">
      <c r="A8" s="57" t="s">
        <v>20</v>
      </c>
      <c r="B8" s="14">
        <v>0</v>
      </c>
      <c r="C8" s="3">
        <f t="shared" si="0"/>
        <v>0</v>
      </c>
      <c r="D8" s="15"/>
      <c r="E8" s="3">
        <f t="shared" si="1"/>
        <v>0</v>
      </c>
      <c r="F8" s="15">
        <v>0</v>
      </c>
      <c r="G8" s="3">
        <f t="shared" si="2"/>
        <v>0</v>
      </c>
      <c r="H8" s="15">
        <v>0</v>
      </c>
      <c r="I8" s="3">
        <f t="shared" si="3"/>
        <v>0</v>
      </c>
      <c r="J8" s="15">
        <v>0</v>
      </c>
      <c r="K8" s="3">
        <f t="shared" si="4"/>
        <v>0</v>
      </c>
      <c r="L8" s="15"/>
      <c r="M8" s="9">
        <f t="shared" si="5"/>
        <v>0</v>
      </c>
      <c r="N8" s="94">
        <f aca="true" t="shared" si="6" ref="N8:N22">SUM(B8,D8,F8,H8,J8,L8)</f>
        <v>0</v>
      </c>
      <c r="O8" s="3">
        <f aca="true" t="shared" si="7" ref="O8:O21">N8/$N$23</f>
        <v>0</v>
      </c>
    </row>
    <row r="9" spans="1:15" ht="24" customHeight="1" thickBot="1">
      <c r="A9" s="57" t="s">
        <v>21</v>
      </c>
      <c r="B9" s="14">
        <v>3</v>
      </c>
      <c r="C9" s="3">
        <f t="shared" si="0"/>
        <v>0.13636363636363635</v>
      </c>
      <c r="D9" s="15"/>
      <c r="E9" s="3">
        <f t="shared" si="1"/>
        <v>0</v>
      </c>
      <c r="F9" s="15">
        <v>0</v>
      </c>
      <c r="G9" s="3">
        <f t="shared" si="2"/>
        <v>0</v>
      </c>
      <c r="H9" s="15">
        <v>3</v>
      </c>
      <c r="I9" s="3">
        <f t="shared" si="3"/>
        <v>0.15</v>
      </c>
      <c r="J9" s="15">
        <v>3</v>
      </c>
      <c r="K9" s="3">
        <f t="shared" si="4"/>
        <v>0.1111111111111111</v>
      </c>
      <c r="L9" s="15"/>
      <c r="M9" s="9">
        <f t="shared" si="5"/>
        <v>0</v>
      </c>
      <c r="N9" s="94">
        <f t="shared" si="6"/>
        <v>9</v>
      </c>
      <c r="O9" s="3">
        <f t="shared" si="7"/>
        <v>0.09090909090909091</v>
      </c>
    </row>
    <row r="10" spans="1:15" ht="24" customHeight="1" thickBot="1">
      <c r="A10" s="57" t="s">
        <v>22</v>
      </c>
      <c r="B10" s="14">
        <v>2</v>
      </c>
      <c r="C10" s="3">
        <f t="shared" si="0"/>
        <v>0.09090909090909091</v>
      </c>
      <c r="D10" s="15"/>
      <c r="E10" s="3">
        <f t="shared" si="1"/>
        <v>0</v>
      </c>
      <c r="F10" s="15">
        <v>3</v>
      </c>
      <c r="G10" s="3">
        <f t="shared" si="2"/>
        <v>0.2727272727272727</v>
      </c>
      <c r="H10" s="15">
        <v>2</v>
      </c>
      <c r="I10" s="3">
        <f t="shared" si="3"/>
        <v>0.1</v>
      </c>
      <c r="J10" s="15">
        <v>2</v>
      </c>
      <c r="K10" s="3">
        <f t="shared" si="4"/>
        <v>0.07407407407407407</v>
      </c>
      <c r="L10" s="15"/>
      <c r="M10" s="9">
        <f t="shared" si="5"/>
        <v>0</v>
      </c>
      <c r="N10" s="94">
        <f t="shared" si="6"/>
        <v>9</v>
      </c>
      <c r="O10" s="3">
        <f t="shared" si="7"/>
        <v>0.09090909090909091</v>
      </c>
    </row>
    <row r="11" spans="1:15" ht="24" customHeight="1" thickBot="1">
      <c r="A11" s="57" t="s">
        <v>23</v>
      </c>
      <c r="B11" s="14">
        <v>0</v>
      </c>
      <c r="C11" s="3">
        <f t="shared" si="0"/>
        <v>0</v>
      </c>
      <c r="D11" s="15"/>
      <c r="E11" s="3">
        <f t="shared" si="1"/>
        <v>0</v>
      </c>
      <c r="F11" s="15">
        <v>1</v>
      </c>
      <c r="G11" s="3">
        <f t="shared" si="2"/>
        <v>0.09090909090909091</v>
      </c>
      <c r="H11" s="15">
        <v>0</v>
      </c>
      <c r="I11" s="3">
        <f t="shared" si="3"/>
        <v>0</v>
      </c>
      <c r="J11" s="15">
        <v>0</v>
      </c>
      <c r="K11" s="3">
        <f t="shared" si="4"/>
        <v>0</v>
      </c>
      <c r="L11" s="15">
        <v>4</v>
      </c>
      <c r="M11" s="9">
        <f t="shared" si="5"/>
        <v>0.3333333333333333</v>
      </c>
      <c r="N11" s="94">
        <f t="shared" si="6"/>
        <v>5</v>
      </c>
      <c r="O11" s="3">
        <f t="shared" si="7"/>
        <v>0.050505050505050504</v>
      </c>
    </row>
    <row r="12" spans="1:15" ht="24" customHeight="1" thickBot="1">
      <c r="A12" s="57" t="s">
        <v>24</v>
      </c>
      <c r="B12" s="14">
        <v>0</v>
      </c>
      <c r="C12" s="3">
        <f t="shared" si="0"/>
        <v>0</v>
      </c>
      <c r="D12" s="15"/>
      <c r="E12" s="3">
        <f t="shared" si="1"/>
        <v>0</v>
      </c>
      <c r="F12" s="15">
        <v>0</v>
      </c>
      <c r="G12" s="3">
        <f t="shared" si="2"/>
        <v>0</v>
      </c>
      <c r="H12" s="15">
        <v>4</v>
      </c>
      <c r="I12" s="3">
        <f t="shared" si="3"/>
        <v>0.2</v>
      </c>
      <c r="J12" s="15">
        <v>5</v>
      </c>
      <c r="K12" s="3">
        <f t="shared" si="4"/>
        <v>0.18518518518518517</v>
      </c>
      <c r="L12" s="15"/>
      <c r="M12" s="9">
        <f t="shared" si="5"/>
        <v>0</v>
      </c>
      <c r="N12" s="94">
        <f t="shared" si="6"/>
        <v>9</v>
      </c>
      <c r="O12" s="3">
        <f t="shared" si="7"/>
        <v>0.09090909090909091</v>
      </c>
    </row>
    <row r="13" spans="1:15" ht="24" customHeight="1" thickBot="1">
      <c r="A13" s="57" t="s">
        <v>25</v>
      </c>
      <c r="B13" s="14">
        <v>4</v>
      </c>
      <c r="C13" s="3">
        <f t="shared" si="0"/>
        <v>0.18181818181818182</v>
      </c>
      <c r="D13" s="15"/>
      <c r="E13" s="3">
        <f t="shared" si="1"/>
        <v>0</v>
      </c>
      <c r="F13" s="15">
        <v>0</v>
      </c>
      <c r="G13" s="3">
        <f t="shared" si="2"/>
        <v>0</v>
      </c>
      <c r="H13" s="15">
        <v>0</v>
      </c>
      <c r="I13" s="3">
        <f t="shared" si="3"/>
        <v>0</v>
      </c>
      <c r="J13" s="15">
        <v>0</v>
      </c>
      <c r="K13" s="3">
        <f t="shared" si="4"/>
        <v>0</v>
      </c>
      <c r="L13" s="15"/>
      <c r="M13" s="9">
        <f t="shared" si="5"/>
        <v>0</v>
      </c>
      <c r="N13" s="94">
        <f t="shared" si="6"/>
        <v>4</v>
      </c>
      <c r="O13" s="3">
        <f t="shared" si="7"/>
        <v>0.04040404040404041</v>
      </c>
    </row>
    <row r="14" spans="1:15" ht="24" customHeight="1" thickBot="1">
      <c r="A14" s="57" t="s">
        <v>34</v>
      </c>
      <c r="B14" s="14">
        <v>4</v>
      </c>
      <c r="C14" s="3">
        <f t="shared" si="0"/>
        <v>0.18181818181818182</v>
      </c>
      <c r="D14" s="15"/>
      <c r="E14" s="3">
        <f t="shared" si="1"/>
        <v>0</v>
      </c>
      <c r="F14" s="15">
        <v>1</v>
      </c>
      <c r="G14" s="3">
        <f t="shared" si="2"/>
        <v>0.09090909090909091</v>
      </c>
      <c r="H14" s="15">
        <v>0</v>
      </c>
      <c r="I14" s="3">
        <f t="shared" si="3"/>
        <v>0</v>
      </c>
      <c r="J14" s="15">
        <v>8</v>
      </c>
      <c r="K14" s="3">
        <f t="shared" si="4"/>
        <v>0.2962962962962963</v>
      </c>
      <c r="L14" s="15"/>
      <c r="M14" s="9">
        <f t="shared" si="5"/>
        <v>0</v>
      </c>
      <c r="N14" s="94">
        <f t="shared" si="6"/>
        <v>13</v>
      </c>
      <c r="O14" s="3">
        <f t="shared" si="7"/>
        <v>0.13131313131313133</v>
      </c>
    </row>
    <row r="15" spans="1:15" ht="24" customHeight="1" thickBot="1">
      <c r="A15" s="57" t="s">
        <v>26</v>
      </c>
      <c r="B15" s="14">
        <v>0</v>
      </c>
      <c r="C15" s="3">
        <f t="shared" si="0"/>
        <v>0</v>
      </c>
      <c r="D15" s="15"/>
      <c r="E15" s="3">
        <f t="shared" si="1"/>
        <v>0</v>
      </c>
      <c r="F15" s="15">
        <v>0</v>
      </c>
      <c r="G15" s="3">
        <f t="shared" si="2"/>
        <v>0</v>
      </c>
      <c r="H15" s="15">
        <v>2</v>
      </c>
      <c r="I15" s="3">
        <f t="shared" si="3"/>
        <v>0.1</v>
      </c>
      <c r="J15" s="15">
        <v>1</v>
      </c>
      <c r="K15" s="3">
        <f t="shared" si="4"/>
        <v>0.037037037037037035</v>
      </c>
      <c r="L15" s="15">
        <v>6</v>
      </c>
      <c r="M15" s="9">
        <f t="shared" si="5"/>
        <v>0.5</v>
      </c>
      <c r="N15" s="94">
        <f t="shared" si="6"/>
        <v>9</v>
      </c>
      <c r="O15" s="3">
        <f t="shared" si="7"/>
        <v>0.09090909090909091</v>
      </c>
    </row>
    <row r="16" spans="1:15" ht="24" customHeight="1" thickBot="1">
      <c r="A16" s="57" t="s">
        <v>27</v>
      </c>
      <c r="B16" s="14">
        <v>0</v>
      </c>
      <c r="C16" s="3">
        <f t="shared" si="0"/>
        <v>0</v>
      </c>
      <c r="D16" s="15">
        <v>1</v>
      </c>
      <c r="E16" s="3">
        <f t="shared" si="1"/>
        <v>0.14285714285714285</v>
      </c>
      <c r="F16" s="15">
        <v>1</v>
      </c>
      <c r="G16" s="3">
        <f t="shared" si="2"/>
        <v>0.09090909090909091</v>
      </c>
      <c r="H16" s="15">
        <v>1</v>
      </c>
      <c r="I16" s="3">
        <f t="shared" si="3"/>
        <v>0.05</v>
      </c>
      <c r="J16" s="15">
        <v>0</v>
      </c>
      <c r="K16" s="3">
        <f t="shared" si="4"/>
        <v>0</v>
      </c>
      <c r="L16" s="15"/>
      <c r="M16" s="9">
        <f t="shared" si="5"/>
        <v>0</v>
      </c>
      <c r="N16" s="94">
        <f t="shared" si="6"/>
        <v>3</v>
      </c>
      <c r="O16" s="3">
        <f t="shared" si="7"/>
        <v>0.030303030303030304</v>
      </c>
    </row>
    <row r="17" spans="1:15" ht="24" customHeight="1" thickBot="1">
      <c r="A17" s="57" t="s">
        <v>28</v>
      </c>
      <c r="B17" s="14">
        <v>1</v>
      </c>
      <c r="C17" s="3">
        <f t="shared" si="0"/>
        <v>0.045454545454545456</v>
      </c>
      <c r="D17" s="15">
        <v>0</v>
      </c>
      <c r="E17" s="3">
        <f t="shared" si="1"/>
        <v>0</v>
      </c>
      <c r="F17" s="15">
        <v>1</v>
      </c>
      <c r="G17" s="3">
        <f t="shared" si="2"/>
        <v>0.09090909090909091</v>
      </c>
      <c r="H17" s="15">
        <v>1</v>
      </c>
      <c r="I17" s="3">
        <f t="shared" si="3"/>
        <v>0.05</v>
      </c>
      <c r="J17" s="15">
        <v>1</v>
      </c>
      <c r="K17" s="3">
        <f t="shared" si="4"/>
        <v>0.037037037037037035</v>
      </c>
      <c r="L17" s="15"/>
      <c r="M17" s="9">
        <f t="shared" si="5"/>
        <v>0</v>
      </c>
      <c r="N17" s="94">
        <f t="shared" si="6"/>
        <v>4</v>
      </c>
      <c r="O17" s="3">
        <f t="shared" si="7"/>
        <v>0.04040404040404041</v>
      </c>
    </row>
    <row r="18" spans="1:15" ht="24" customHeight="1" thickBot="1">
      <c r="A18" s="57" t="s">
        <v>29</v>
      </c>
      <c r="B18" s="14">
        <v>2</v>
      </c>
      <c r="C18" s="3">
        <f t="shared" si="0"/>
        <v>0.09090909090909091</v>
      </c>
      <c r="D18" s="15">
        <v>1</v>
      </c>
      <c r="E18" s="3">
        <f t="shared" si="1"/>
        <v>0.14285714285714285</v>
      </c>
      <c r="F18" s="15">
        <v>0</v>
      </c>
      <c r="G18" s="3">
        <f t="shared" si="2"/>
        <v>0</v>
      </c>
      <c r="H18" s="15">
        <v>2</v>
      </c>
      <c r="I18" s="3">
        <f t="shared" si="3"/>
        <v>0.1</v>
      </c>
      <c r="J18" s="15">
        <v>1</v>
      </c>
      <c r="K18" s="3">
        <f t="shared" si="4"/>
        <v>0.037037037037037035</v>
      </c>
      <c r="L18" s="15">
        <v>1</v>
      </c>
      <c r="M18" s="9">
        <f t="shared" si="5"/>
        <v>0.08333333333333333</v>
      </c>
      <c r="N18" s="94">
        <f t="shared" si="6"/>
        <v>7</v>
      </c>
      <c r="O18" s="3">
        <f t="shared" si="7"/>
        <v>0.0707070707070707</v>
      </c>
    </row>
    <row r="19" spans="1:15" ht="24" customHeight="1" thickBot="1">
      <c r="A19" s="57" t="s">
        <v>30</v>
      </c>
      <c r="B19" s="14">
        <v>0</v>
      </c>
      <c r="C19" s="3">
        <f t="shared" si="0"/>
        <v>0</v>
      </c>
      <c r="D19" s="15">
        <v>4</v>
      </c>
      <c r="E19" s="3">
        <f t="shared" si="1"/>
        <v>0.5714285714285714</v>
      </c>
      <c r="F19" s="15">
        <v>0</v>
      </c>
      <c r="G19" s="3">
        <f t="shared" si="2"/>
        <v>0</v>
      </c>
      <c r="H19" s="15">
        <v>1</v>
      </c>
      <c r="I19" s="3">
        <f t="shared" si="3"/>
        <v>0.05</v>
      </c>
      <c r="J19" s="15">
        <v>0</v>
      </c>
      <c r="K19" s="3">
        <f t="shared" si="4"/>
        <v>0</v>
      </c>
      <c r="L19" s="15"/>
      <c r="M19" s="9">
        <f t="shared" si="5"/>
        <v>0</v>
      </c>
      <c r="N19" s="94">
        <f t="shared" si="6"/>
        <v>5</v>
      </c>
      <c r="O19" s="3">
        <f t="shared" si="7"/>
        <v>0.050505050505050504</v>
      </c>
    </row>
    <row r="20" spans="1:15" ht="24" customHeight="1" thickBot="1">
      <c r="A20" s="57" t="s">
        <v>31</v>
      </c>
      <c r="B20" s="14">
        <v>4</v>
      </c>
      <c r="C20" s="3">
        <f t="shared" si="0"/>
        <v>0.18181818181818182</v>
      </c>
      <c r="D20" s="15">
        <v>0</v>
      </c>
      <c r="E20" s="3">
        <f t="shared" si="1"/>
        <v>0</v>
      </c>
      <c r="F20" s="15">
        <v>0</v>
      </c>
      <c r="G20" s="3">
        <f t="shared" si="2"/>
        <v>0</v>
      </c>
      <c r="H20" s="15">
        <v>1</v>
      </c>
      <c r="I20" s="3">
        <f t="shared" si="3"/>
        <v>0.05</v>
      </c>
      <c r="J20" s="15">
        <v>2</v>
      </c>
      <c r="K20" s="3">
        <f t="shared" si="4"/>
        <v>0.07407407407407407</v>
      </c>
      <c r="L20" s="15">
        <v>1</v>
      </c>
      <c r="M20" s="9">
        <f t="shared" si="5"/>
        <v>0.08333333333333333</v>
      </c>
      <c r="N20" s="94">
        <f t="shared" si="6"/>
        <v>8</v>
      </c>
      <c r="O20" s="3">
        <f t="shared" si="7"/>
        <v>0.08080808080808081</v>
      </c>
    </row>
    <row r="21" spans="1:15" ht="24" customHeight="1" thickBot="1">
      <c r="A21" s="57" t="s">
        <v>32</v>
      </c>
      <c r="B21" s="14">
        <v>0</v>
      </c>
      <c r="C21" s="3">
        <f t="shared" si="0"/>
        <v>0</v>
      </c>
      <c r="D21" s="15">
        <v>0</v>
      </c>
      <c r="E21" s="3">
        <f t="shared" si="1"/>
        <v>0</v>
      </c>
      <c r="F21" s="15">
        <v>0</v>
      </c>
      <c r="G21" s="3">
        <f t="shared" si="2"/>
        <v>0</v>
      </c>
      <c r="H21" s="15">
        <v>0</v>
      </c>
      <c r="I21" s="3">
        <f t="shared" si="3"/>
        <v>0</v>
      </c>
      <c r="J21" s="15">
        <v>4</v>
      </c>
      <c r="K21" s="3">
        <f t="shared" si="4"/>
        <v>0.14814814814814814</v>
      </c>
      <c r="L21" s="15"/>
      <c r="M21" s="9">
        <f t="shared" si="5"/>
        <v>0</v>
      </c>
      <c r="N21" s="94">
        <f t="shared" si="6"/>
        <v>4</v>
      </c>
      <c r="O21" s="3">
        <f t="shared" si="7"/>
        <v>0.04040404040404041</v>
      </c>
    </row>
    <row r="22" spans="1:15" ht="24" customHeight="1" thickBot="1">
      <c r="A22" s="57" t="s">
        <v>33</v>
      </c>
      <c r="B22" s="16">
        <v>1</v>
      </c>
      <c r="C22" s="4">
        <f t="shared" si="0"/>
        <v>0.045454545454545456</v>
      </c>
      <c r="D22" s="17">
        <v>0</v>
      </c>
      <c r="E22" s="4">
        <f t="shared" si="1"/>
        <v>0</v>
      </c>
      <c r="F22" s="17">
        <v>4</v>
      </c>
      <c r="G22" s="4">
        <f t="shared" si="2"/>
        <v>0.36363636363636365</v>
      </c>
      <c r="H22" s="17">
        <v>3</v>
      </c>
      <c r="I22" s="4">
        <f t="shared" si="3"/>
        <v>0.15</v>
      </c>
      <c r="J22" s="17">
        <v>0</v>
      </c>
      <c r="K22" s="4">
        <f t="shared" si="4"/>
        <v>0</v>
      </c>
      <c r="L22" s="17"/>
      <c r="M22" s="8">
        <f t="shared" si="5"/>
        <v>0</v>
      </c>
      <c r="N22" s="95">
        <f t="shared" si="6"/>
        <v>8</v>
      </c>
      <c r="O22" s="4">
        <f>N22/$N$23</f>
        <v>0.08080808080808081</v>
      </c>
    </row>
    <row r="23" spans="1:15" s="46" customFormat="1" ht="24" customHeight="1" thickBot="1">
      <c r="A23" s="58" t="s">
        <v>7</v>
      </c>
      <c r="B23" s="67">
        <f>SUM(B7:B22)</f>
        <v>22</v>
      </c>
      <c r="C23" s="68">
        <f aca="true" t="shared" si="8" ref="C23:O23">SUM(C7:C22)</f>
        <v>1</v>
      </c>
      <c r="D23" s="69">
        <f>SUM(D7:D22)</f>
        <v>7</v>
      </c>
      <c r="E23" s="68">
        <f t="shared" si="8"/>
        <v>1</v>
      </c>
      <c r="F23" s="69">
        <f t="shared" si="8"/>
        <v>11</v>
      </c>
      <c r="G23" s="68">
        <f t="shared" si="8"/>
        <v>1</v>
      </c>
      <c r="H23" s="69">
        <f t="shared" si="8"/>
        <v>20</v>
      </c>
      <c r="I23" s="68">
        <f t="shared" si="8"/>
        <v>1.0000000000000002</v>
      </c>
      <c r="J23" s="69">
        <f t="shared" si="8"/>
        <v>27</v>
      </c>
      <c r="K23" s="68">
        <f t="shared" si="8"/>
        <v>0.9999999999999999</v>
      </c>
      <c r="L23" s="69">
        <f t="shared" si="8"/>
        <v>12</v>
      </c>
      <c r="M23" s="68">
        <f t="shared" si="8"/>
        <v>1</v>
      </c>
      <c r="N23" s="96">
        <f t="shared" si="8"/>
        <v>99</v>
      </c>
      <c r="O23" s="68">
        <f t="shared" si="8"/>
        <v>1</v>
      </c>
    </row>
    <row r="24" spans="1:15" ht="13.5" thickBot="1">
      <c r="A24" s="75"/>
      <c r="B24" s="88" t="s">
        <v>0</v>
      </c>
      <c r="C24" s="88"/>
      <c r="D24" s="88" t="s">
        <v>1</v>
      </c>
      <c r="E24" s="88"/>
      <c r="F24" s="88" t="s">
        <v>2</v>
      </c>
      <c r="G24" s="88"/>
      <c r="H24" s="88" t="s">
        <v>3</v>
      </c>
      <c r="I24" s="88"/>
      <c r="J24" s="88" t="s">
        <v>4</v>
      </c>
      <c r="K24" s="88"/>
      <c r="L24" s="88" t="s">
        <v>5</v>
      </c>
      <c r="M24" s="88"/>
      <c r="N24" s="89" t="s">
        <v>7</v>
      </c>
      <c r="O24" s="89"/>
    </row>
    <row r="25" spans="1:15" ht="13.5" thickBot="1">
      <c r="A25" s="76"/>
      <c r="B25" s="20" t="s">
        <v>6</v>
      </c>
      <c r="C25" s="21" t="s">
        <v>11</v>
      </c>
      <c r="D25" s="20" t="s">
        <v>6</v>
      </c>
      <c r="E25" s="22" t="s">
        <v>11</v>
      </c>
      <c r="F25" s="23" t="s">
        <v>6</v>
      </c>
      <c r="G25" s="24" t="s">
        <v>11</v>
      </c>
      <c r="H25" s="25" t="s">
        <v>6</v>
      </c>
      <c r="I25" s="26" t="s">
        <v>11</v>
      </c>
      <c r="J25" s="27" t="s">
        <v>6</v>
      </c>
      <c r="K25" s="26" t="s">
        <v>11</v>
      </c>
      <c r="L25" s="28" t="s">
        <v>6</v>
      </c>
      <c r="M25" s="26" t="s">
        <v>11</v>
      </c>
      <c r="N25" s="97">
        <v>2004</v>
      </c>
      <c r="O25" s="26" t="s">
        <v>11</v>
      </c>
    </row>
    <row r="26" spans="1:15" ht="13.5" thickBot="1">
      <c r="A26" s="79" t="s">
        <v>8</v>
      </c>
      <c r="B26" s="29">
        <f>SUM(B7:B22)</f>
        <v>22</v>
      </c>
      <c r="C26" s="30">
        <f>(B26/$B$27)</f>
        <v>0.02781289506953224</v>
      </c>
      <c r="D26" s="29">
        <f>SUM(D7:D22)</f>
        <v>7</v>
      </c>
      <c r="E26" s="30">
        <f>(D26/$D$27)</f>
        <v>0.010279001468428781</v>
      </c>
      <c r="F26" s="32">
        <f>SUM(F7:F22)</f>
        <v>11</v>
      </c>
      <c r="G26" s="30">
        <f>(F26/$D$27)</f>
        <v>0.016152716593245228</v>
      </c>
      <c r="H26" s="6">
        <f>SUM(H7:H22)</f>
        <v>20</v>
      </c>
      <c r="I26" s="30">
        <f>(H26/$D$27)</f>
        <v>0.02936857562408223</v>
      </c>
      <c r="J26" s="35">
        <f>SUM(J7:J22)</f>
        <v>27</v>
      </c>
      <c r="K26" s="30">
        <f>(J26/$D$27)</f>
        <v>0.039647577092511016</v>
      </c>
      <c r="L26" s="36">
        <f>SUM(L7:L22)</f>
        <v>12</v>
      </c>
      <c r="M26" s="30">
        <f>(L26/$D$27)</f>
        <v>0.01762114537444934</v>
      </c>
      <c r="N26" s="98">
        <f>SUM(B26,D26,F26,H26,J26,L26)</f>
        <v>99</v>
      </c>
      <c r="O26" s="34">
        <f>N26/$N$27</f>
        <v>0.025660964230171075</v>
      </c>
    </row>
    <row r="27" spans="1:15" ht="13.5" thickBot="1">
      <c r="A27" s="78" t="s">
        <v>9</v>
      </c>
      <c r="B27" s="37">
        <v>791</v>
      </c>
      <c r="C27" s="38">
        <f>(B27/$B$28)</f>
        <v>0.7823936696340257</v>
      </c>
      <c r="D27" s="37">
        <v>681</v>
      </c>
      <c r="E27" s="39">
        <f>(D27/$D$28)</f>
        <v>0.8428217821782178</v>
      </c>
      <c r="F27" s="40">
        <v>781</v>
      </c>
      <c r="G27" s="41">
        <f>(F27/$F$28)</f>
        <v>0.8601321585903083</v>
      </c>
      <c r="H27" s="42">
        <v>714</v>
      </c>
      <c r="I27" s="43">
        <f>(H27/$H$28)</f>
        <v>0.84</v>
      </c>
      <c r="J27" s="44">
        <v>687</v>
      </c>
      <c r="K27" s="43">
        <f>(J27/$J$28)</f>
        <v>0.8110979929161747</v>
      </c>
      <c r="L27" s="45">
        <v>204</v>
      </c>
      <c r="M27" s="43">
        <f>(L27/$L$28)</f>
        <v>0.6335403726708074</v>
      </c>
      <c r="N27" s="99">
        <f>SUM(B27,D27,F27,H27,J27,L27)</f>
        <v>3858</v>
      </c>
      <c r="O27" s="43">
        <f>N27/$N$28</f>
        <v>0.8128950695322377</v>
      </c>
    </row>
    <row r="28" spans="1:15" ht="13.5" thickBot="1">
      <c r="A28" s="77" t="s">
        <v>10</v>
      </c>
      <c r="B28" s="29">
        <v>1011</v>
      </c>
      <c r="C28" s="30">
        <v>1</v>
      </c>
      <c r="D28" s="29">
        <v>808</v>
      </c>
      <c r="E28" s="31">
        <v>1</v>
      </c>
      <c r="F28" s="32">
        <v>908</v>
      </c>
      <c r="G28" s="33">
        <v>1</v>
      </c>
      <c r="H28" s="6">
        <v>850</v>
      </c>
      <c r="I28" s="34">
        <v>1</v>
      </c>
      <c r="J28" s="35">
        <v>847</v>
      </c>
      <c r="K28" s="34">
        <v>1</v>
      </c>
      <c r="L28" s="36">
        <v>322</v>
      </c>
      <c r="M28" s="34">
        <v>1</v>
      </c>
      <c r="N28" s="98">
        <f>SUM(B28,D28,F28,H28,J28,L28)</f>
        <v>4746</v>
      </c>
      <c r="O28" s="34">
        <v>1</v>
      </c>
    </row>
  </sheetData>
  <mergeCells count="17">
    <mergeCell ref="J24:K24"/>
    <mergeCell ref="L24:M24"/>
    <mergeCell ref="N24:O24"/>
    <mergeCell ref="B24:C24"/>
    <mergeCell ref="D24:E24"/>
    <mergeCell ref="F24:G24"/>
    <mergeCell ref="H24:I24"/>
    <mergeCell ref="A2:O2"/>
    <mergeCell ref="A3:O3"/>
    <mergeCell ref="J5:K5"/>
    <mergeCell ref="L5:M5"/>
    <mergeCell ref="N5:O5"/>
    <mergeCell ref="B5:C5"/>
    <mergeCell ref="D5:E5"/>
    <mergeCell ref="F5:G5"/>
    <mergeCell ref="H5:I5"/>
    <mergeCell ref="A5:A6"/>
  </mergeCells>
  <printOptions horizontalCentered="1"/>
  <pageMargins left="0.1968503937007874" right="0.1968503937007874" top="0.1968503937007874" bottom="0.1968503937007874" header="0.03937007874015748" footer="0.0393700787401574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8"/>
  <sheetViews>
    <sheetView workbookViewId="0" topLeftCell="A3">
      <selection activeCell="N4" sqref="N1:N16384"/>
    </sheetView>
  </sheetViews>
  <sheetFormatPr defaultColWidth="9.140625" defaultRowHeight="12.75"/>
  <cols>
    <col min="1" max="1" width="28.8515625" style="1" customWidth="1"/>
    <col min="2" max="2" width="6.7109375" style="10" customWidth="1"/>
    <col min="3" max="3" width="8.7109375" style="11" customWidth="1"/>
    <col min="4" max="4" width="6.7109375" style="10" customWidth="1"/>
    <col min="5" max="5" width="8.7109375" style="11" customWidth="1"/>
    <col min="6" max="6" width="6.7109375" style="10" customWidth="1"/>
    <col min="7" max="7" width="8.7109375" style="11" customWidth="1"/>
    <col min="8" max="8" width="6.7109375" style="10" customWidth="1"/>
    <col min="9" max="9" width="8.7109375" style="11" customWidth="1"/>
    <col min="10" max="10" width="6.7109375" style="10" customWidth="1"/>
    <col min="11" max="11" width="8.7109375" style="11" customWidth="1"/>
    <col min="12" max="12" width="6.7109375" style="10" customWidth="1"/>
    <col min="13" max="13" width="8.7109375" style="11" customWidth="1"/>
    <col min="14" max="14" width="7.7109375" style="90" customWidth="1"/>
    <col min="15" max="15" width="9.7109375" style="11" customWidth="1"/>
    <col min="16" max="16384" width="9.140625" style="1" customWidth="1"/>
  </cols>
  <sheetData>
    <row r="1" ht="17.25" customHeight="1"/>
    <row r="2" spans="1:15" s="12" customFormat="1" ht="39" customHeight="1">
      <c r="A2" s="80" t="s">
        <v>36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s="12" customFormat="1" ht="23.25" customHeight="1">
      <c r="A3" s="80" t="s">
        <v>15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s="13" customFormat="1" ht="10.5" customHeight="1" thickBot="1">
      <c r="A4" s="47"/>
      <c r="B4" s="48"/>
      <c r="C4" s="49"/>
      <c r="D4" s="48"/>
      <c r="E4" s="49"/>
      <c r="F4" s="48"/>
      <c r="G4" s="49"/>
      <c r="H4" s="48"/>
      <c r="I4" s="49"/>
      <c r="J4" s="48"/>
      <c r="K4" s="49"/>
      <c r="L4" s="48"/>
      <c r="M4" s="49"/>
      <c r="N4" s="91"/>
      <c r="O4" s="49"/>
    </row>
    <row r="5" spans="1:15" ht="26.25" customHeight="1" thickBot="1">
      <c r="A5" s="86" t="s">
        <v>17</v>
      </c>
      <c r="B5" s="81" t="s">
        <v>0</v>
      </c>
      <c r="C5" s="82"/>
      <c r="D5" s="83" t="s">
        <v>1</v>
      </c>
      <c r="E5" s="83"/>
      <c r="F5" s="81" t="s">
        <v>2</v>
      </c>
      <c r="G5" s="82"/>
      <c r="H5" s="83" t="s">
        <v>3</v>
      </c>
      <c r="I5" s="83"/>
      <c r="J5" s="81" t="s">
        <v>4</v>
      </c>
      <c r="K5" s="82"/>
      <c r="L5" s="83" t="s">
        <v>5</v>
      </c>
      <c r="M5" s="83"/>
      <c r="N5" s="84" t="s">
        <v>7</v>
      </c>
      <c r="O5" s="85"/>
    </row>
    <row r="6" spans="1:15" s="5" customFormat="1" ht="30" customHeight="1" thickBot="1">
      <c r="A6" s="87"/>
      <c r="B6" s="52" t="s">
        <v>6</v>
      </c>
      <c r="C6" s="53" t="s">
        <v>12</v>
      </c>
      <c r="D6" s="54" t="s">
        <v>6</v>
      </c>
      <c r="E6" s="55" t="s">
        <v>12</v>
      </c>
      <c r="F6" s="56" t="s">
        <v>6</v>
      </c>
      <c r="G6" s="55" t="s">
        <v>12</v>
      </c>
      <c r="H6" s="56" t="s">
        <v>6</v>
      </c>
      <c r="I6" s="55" t="s">
        <v>12</v>
      </c>
      <c r="J6" s="56" t="s">
        <v>6</v>
      </c>
      <c r="K6" s="55" t="s">
        <v>12</v>
      </c>
      <c r="L6" s="56" t="s">
        <v>6</v>
      </c>
      <c r="M6" s="55" t="s">
        <v>12</v>
      </c>
      <c r="N6" s="92">
        <v>2004</v>
      </c>
      <c r="O6" s="55" t="s">
        <v>12</v>
      </c>
    </row>
    <row r="7" spans="1:15" ht="24" customHeight="1" thickBot="1">
      <c r="A7" s="70" t="s">
        <v>38</v>
      </c>
      <c r="B7" s="71">
        <v>0</v>
      </c>
      <c r="C7" s="72">
        <f aca="true" t="shared" si="0" ref="C7:C22">(B7/$B$23)</f>
        <v>0</v>
      </c>
      <c r="D7" s="73">
        <v>5</v>
      </c>
      <c r="E7" s="72">
        <f aca="true" t="shared" si="1" ref="E7:E22">(D7/$D$23)</f>
        <v>0.052083333333333336</v>
      </c>
      <c r="F7" s="73">
        <v>10</v>
      </c>
      <c r="G7" s="72">
        <f aca="true" t="shared" si="2" ref="G7:G22">(F7/$F$23)</f>
        <v>0.08196721311475409</v>
      </c>
      <c r="H7" s="73">
        <v>21</v>
      </c>
      <c r="I7" s="72">
        <f aca="true" t="shared" si="3" ref="I7:I22">(H7/$H$23)</f>
        <v>0.16666666666666666</v>
      </c>
      <c r="J7" s="73">
        <v>5</v>
      </c>
      <c r="K7" s="72">
        <f aca="true" t="shared" si="4" ref="K7:K22">(J7/$J$23)</f>
        <v>0.03225806451612903</v>
      </c>
      <c r="L7" s="73"/>
      <c r="M7" s="74">
        <f aca="true" t="shared" si="5" ref="M7:M22">(L7/$L$23)</f>
        <v>0</v>
      </c>
      <c r="N7" s="93">
        <f aca="true" t="shared" si="6" ref="N7:N22">SUM(B7,D7,F7,H7,J7,L7)</f>
        <v>41</v>
      </c>
      <c r="O7" s="72">
        <f aca="true" t="shared" si="7" ref="O7:O22">N7/$N$23</f>
        <v>0.07205623901581722</v>
      </c>
    </row>
    <row r="8" spans="1:15" ht="24" customHeight="1" thickBot="1">
      <c r="A8" s="57" t="s">
        <v>39</v>
      </c>
      <c r="B8" s="59">
        <v>0</v>
      </c>
      <c r="C8" s="60">
        <f t="shared" si="0"/>
        <v>0</v>
      </c>
      <c r="D8" s="61">
        <v>3</v>
      </c>
      <c r="E8" s="60">
        <f t="shared" si="1"/>
        <v>0.03125</v>
      </c>
      <c r="F8" s="61">
        <v>2</v>
      </c>
      <c r="G8" s="60">
        <f t="shared" si="2"/>
        <v>0.01639344262295082</v>
      </c>
      <c r="H8" s="61">
        <v>0</v>
      </c>
      <c r="I8" s="60">
        <f t="shared" si="3"/>
        <v>0</v>
      </c>
      <c r="J8" s="61">
        <v>10</v>
      </c>
      <c r="K8" s="60">
        <f t="shared" si="4"/>
        <v>0.06451612903225806</v>
      </c>
      <c r="L8" s="61">
        <v>1</v>
      </c>
      <c r="M8" s="62">
        <f t="shared" si="5"/>
        <v>0.05</v>
      </c>
      <c r="N8" s="94">
        <f t="shared" si="6"/>
        <v>16</v>
      </c>
      <c r="O8" s="60">
        <f t="shared" si="7"/>
        <v>0.028119507908611598</v>
      </c>
    </row>
    <row r="9" spans="1:15" ht="24" customHeight="1" thickBot="1">
      <c r="A9" s="57" t="s">
        <v>40</v>
      </c>
      <c r="B9" s="59">
        <v>0</v>
      </c>
      <c r="C9" s="60">
        <f t="shared" si="0"/>
        <v>0</v>
      </c>
      <c r="D9" s="61">
        <v>4</v>
      </c>
      <c r="E9" s="60">
        <f t="shared" si="1"/>
        <v>0.041666666666666664</v>
      </c>
      <c r="F9" s="61">
        <v>7</v>
      </c>
      <c r="G9" s="60">
        <f t="shared" si="2"/>
        <v>0.05737704918032787</v>
      </c>
      <c r="H9" s="61">
        <v>5</v>
      </c>
      <c r="I9" s="60">
        <f t="shared" si="3"/>
        <v>0.03968253968253968</v>
      </c>
      <c r="J9" s="61">
        <v>22</v>
      </c>
      <c r="K9" s="60">
        <f t="shared" si="4"/>
        <v>0.14193548387096774</v>
      </c>
      <c r="L9" s="61"/>
      <c r="M9" s="62">
        <f t="shared" si="5"/>
        <v>0</v>
      </c>
      <c r="N9" s="94">
        <f t="shared" si="6"/>
        <v>38</v>
      </c>
      <c r="O9" s="60">
        <f t="shared" si="7"/>
        <v>0.06678383128295255</v>
      </c>
    </row>
    <row r="10" spans="1:15" ht="24" customHeight="1" thickBot="1">
      <c r="A10" s="57" t="s">
        <v>41</v>
      </c>
      <c r="B10" s="59">
        <v>9</v>
      </c>
      <c r="C10" s="60">
        <f t="shared" si="0"/>
        <v>0.18</v>
      </c>
      <c r="D10" s="61">
        <v>32</v>
      </c>
      <c r="E10" s="60">
        <f t="shared" si="1"/>
        <v>0.3333333333333333</v>
      </c>
      <c r="F10" s="61">
        <v>12</v>
      </c>
      <c r="G10" s="60">
        <f t="shared" si="2"/>
        <v>0.09836065573770492</v>
      </c>
      <c r="H10" s="61">
        <v>8</v>
      </c>
      <c r="I10" s="60">
        <f t="shared" si="3"/>
        <v>0.06349206349206349</v>
      </c>
      <c r="J10" s="61">
        <v>2</v>
      </c>
      <c r="K10" s="60">
        <f t="shared" si="4"/>
        <v>0.012903225806451613</v>
      </c>
      <c r="L10" s="61"/>
      <c r="M10" s="62">
        <f t="shared" si="5"/>
        <v>0</v>
      </c>
      <c r="N10" s="94">
        <f t="shared" si="6"/>
        <v>63</v>
      </c>
      <c r="O10" s="60">
        <f t="shared" si="7"/>
        <v>0.11072056239015818</v>
      </c>
    </row>
    <row r="11" spans="1:15" ht="24" customHeight="1" thickBot="1">
      <c r="A11" s="57" t="s">
        <v>42</v>
      </c>
      <c r="B11" s="59">
        <v>4</v>
      </c>
      <c r="C11" s="60">
        <f t="shared" si="0"/>
        <v>0.08</v>
      </c>
      <c r="D11" s="61">
        <v>4</v>
      </c>
      <c r="E11" s="60">
        <f t="shared" si="1"/>
        <v>0.041666666666666664</v>
      </c>
      <c r="F11" s="61">
        <v>28</v>
      </c>
      <c r="G11" s="60">
        <f t="shared" si="2"/>
        <v>0.22950819672131148</v>
      </c>
      <c r="H11" s="61">
        <v>10</v>
      </c>
      <c r="I11" s="60">
        <f t="shared" si="3"/>
        <v>0.07936507936507936</v>
      </c>
      <c r="J11" s="61">
        <v>5</v>
      </c>
      <c r="K11" s="60">
        <f t="shared" si="4"/>
        <v>0.03225806451612903</v>
      </c>
      <c r="L11" s="61"/>
      <c r="M11" s="62">
        <f t="shared" si="5"/>
        <v>0</v>
      </c>
      <c r="N11" s="94">
        <f t="shared" si="6"/>
        <v>51</v>
      </c>
      <c r="O11" s="60">
        <f t="shared" si="7"/>
        <v>0.08963093145869948</v>
      </c>
    </row>
    <row r="12" spans="1:15" ht="24" customHeight="1" thickBot="1">
      <c r="A12" s="57" t="s">
        <v>43</v>
      </c>
      <c r="B12" s="59">
        <v>2</v>
      </c>
      <c r="C12" s="60">
        <f t="shared" si="0"/>
        <v>0.04</v>
      </c>
      <c r="D12" s="61">
        <v>2</v>
      </c>
      <c r="E12" s="60">
        <f t="shared" si="1"/>
        <v>0.020833333333333332</v>
      </c>
      <c r="F12" s="61">
        <v>5</v>
      </c>
      <c r="G12" s="60">
        <f t="shared" si="2"/>
        <v>0.040983606557377046</v>
      </c>
      <c r="H12" s="61">
        <v>11</v>
      </c>
      <c r="I12" s="60">
        <f t="shared" si="3"/>
        <v>0.0873015873015873</v>
      </c>
      <c r="J12" s="61">
        <v>2</v>
      </c>
      <c r="K12" s="60">
        <f t="shared" si="4"/>
        <v>0.012903225806451613</v>
      </c>
      <c r="L12" s="61">
        <v>3</v>
      </c>
      <c r="M12" s="62">
        <f t="shared" si="5"/>
        <v>0.15</v>
      </c>
      <c r="N12" s="94">
        <f t="shared" si="6"/>
        <v>25</v>
      </c>
      <c r="O12" s="60">
        <f t="shared" si="7"/>
        <v>0.043936731107205626</v>
      </c>
    </row>
    <row r="13" spans="1:15" ht="24" customHeight="1" thickBot="1">
      <c r="A13" s="57" t="s">
        <v>44</v>
      </c>
      <c r="B13" s="59">
        <v>5</v>
      </c>
      <c r="C13" s="60">
        <f t="shared" si="0"/>
        <v>0.1</v>
      </c>
      <c r="D13" s="61">
        <v>3</v>
      </c>
      <c r="E13" s="60">
        <f t="shared" si="1"/>
        <v>0.03125</v>
      </c>
      <c r="F13" s="61">
        <v>6</v>
      </c>
      <c r="G13" s="60">
        <f t="shared" si="2"/>
        <v>0.04918032786885246</v>
      </c>
      <c r="H13" s="61">
        <v>3</v>
      </c>
      <c r="I13" s="60">
        <f t="shared" si="3"/>
        <v>0.023809523809523808</v>
      </c>
      <c r="J13" s="61">
        <v>0</v>
      </c>
      <c r="K13" s="60">
        <f t="shared" si="4"/>
        <v>0</v>
      </c>
      <c r="L13" s="61"/>
      <c r="M13" s="62">
        <f t="shared" si="5"/>
        <v>0</v>
      </c>
      <c r="N13" s="94">
        <f t="shared" si="6"/>
        <v>17</v>
      </c>
      <c r="O13" s="60">
        <f t="shared" si="7"/>
        <v>0.029876977152899824</v>
      </c>
    </row>
    <row r="14" spans="1:15" ht="24" customHeight="1" thickBot="1">
      <c r="A14" s="57" t="s">
        <v>45</v>
      </c>
      <c r="B14" s="59">
        <v>6</v>
      </c>
      <c r="C14" s="60">
        <f t="shared" si="0"/>
        <v>0.12</v>
      </c>
      <c r="D14" s="61">
        <v>18</v>
      </c>
      <c r="E14" s="60">
        <f t="shared" si="1"/>
        <v>0.1875</v>
      </c>
      <c r="F14" s="61">
        <v>16</v>
      </c>
      <c r="G14" s="60">
        <f t="shared" si="2"/>
        <v>0.13114754098360656</v>
      </c>
      <c r="H14" s="61">
        <v>14</v>
      </c>
      <c r="I14" s="60">
        <f t="shared" si="3"/>
        <v>0.1111111111111111</v>
      </c>
      <c r="J14" s="61">
        <v>54</v>
      </c>
      <c r="K14" s="60">
        <f t="shared" si="4"/>
        <v>0.34838709677419355</v>
      </c>
      <c r="L14" s="61">
        <v>4</v>
      </c>
      <c r="M14" s="62">
        <f t="shared" si="5"/>
        <v>0.2</v>
      </c>
      <c r="N14" s="94">
        <f t="shared" si="6"/>
        <v>112</v>
      </c>
      <c r="O14" s="60">
        <f t="shared" si="7"/>
        <v>0.1968365553602812</v>
      </c>
    </row>
    <row r="15" spans="1:15" ht="24" customHeight="1" thickBot="1">
      <c r="A15" s="57" t="s">
        <v>46</v>
      </c>
      <c r="B15" s="59">
        <v>0</v>
      </c>
      <c r="C15" s="60">
        <f t="shared" si="0"/>
        <v>0</v>
      </c>
      <c r="D15" s="61">
        <v>5</v>
      </c>
      <c r="E15" s="60">
        <f t="shared" si="1"/>
        <v>0.052083333333333336</v>
      </c>
      <c r="F15" s="61">
        <v>10</v>
      </c>
      <c r="G15" s="60">
        <f t="shared" si="2"/>
        <v>0.08196721311475409</v>
      </c>
      <c r="H15" s="61">
        <v>24</v>
      </c>
      <c r="I15" s="60">
        <f t="shared" si="3"/>
        <v>0.19047619047619047</v>
      </c>
      <c r="J15" s="61">
        <v>7</v>
      </c>
      <c r="K15" s="60">
        <f t="shared" si="4"/>
        <v>0.04516129032258064</v>
      </c>
      <c r="L15" s="61">
        <v>7</v>
      </c>
      <c r="M15" s="62">
        <f t="shared" si="5"/>
        <v>0.35</v>
      </c>
      <c r="N15" s="94">
        <f t="shared" si="6"/>
        <v>53</v>
      </c>
      <c r="O15" s="60">
        <f t="shared" si="7"/>
        <v>0.09314586994727592</v>
      </c>
    </row>
    <row r="16" spans="1:15" ht="24" customHeight="1" thickBot="1">
      <c r="A16" s="57" t="s">
        <v>47</v>
      </c>
      <c r="B16" s="59">
        <v>4</v>
      </c>
      <c r="C16" s="60">
        <f t="shared" si="0"/>
        <v>0.08</v>
      </c>
      <c r="D16" s="61">
        <v>4</v>
      </c>
      <c r="E16" s="60">
        <f t="shared" si="1"/>
        <v>0.041666666666666664</v>
      </c>
      <c r="F16" s="61">
        <v>2</v>
      </c>
      <c r="G16" s="60">
        <f t="shared" si="2"/>
        <v>0.01639344262295082</v>
      </c>
      <c r="H16" s="61">
        <v>2</v>
      </c>
      <c r="I16" s="60">
        <f t="shared" si="3"/>
        <v>0.015873015873015872</v>
      </c>
      <c r="J16" s="61">
        <v>0</v>
      </c>
      <c r="K16" s="60">
        <f t="shared" si="4"/>
        <v>0</v>
      </c>
      <c r="L16" s="61"/>
      <c r="M16" s="62">
        <f t="shared" si="5"/>
        <v>0</v>
      </c>
      <c r="N16" s="94">
        <f t="shared" si="6"/>
        <v>12</v>
      </c>
      <c r="O16" s="60">
        <f t="shared" si="7"/>
        <v>0.0210896309314587</v>
      </c>
    </row>
    <row r="17" spans="1:15" ht="24" customHeight="1" thickBot="1">
      <c r="A17" s="57" t="s">
        <v>48</v>
      </c>
      <c r="B17" s="59">
        <v>2</v>
      </c>
      <c r="C17" s="60">
        <f t="shared" si="0"/>
        <v>0.04</v>
      </c>
      <c r="D17" s="61">
        <v>2</v>
      </c>
      <c r="E17" s="60">
        <f t="shared" si="1"/>
        <v>0.020833333333333332</v>
      </c>
      <c r="F17" s="61">
        <v>4</v>
      </c>
      <c r="G17" s="60">
        <f t="shared" si="2"/>
        <v>0.03278688524590164</v>
      </c>
      <c r="H17" s="61">
        <v>10</v>
      </c>
      <c r="I17" s="60">
        <f t="shared" si="3"/>
        <v>0.07936507936507936</v>
      </c>
      <c r="J17" s="61">
        <v>10</v>
      </c>
      <c r="K17" s="60">
        <f t="shared" si="4"/>
        <v>0.06451612903225806</v>
      </c>
      <c r="L17" s="61">
        <v>1</v>
      </c>
      <c r="M17" s="62">
        <f t="shared" si="5"/>
        <v>0.05</v>
      </c>
      <c r="N17" s="94">
        <f t="shared" si="6"/>
        <v>29</v>
      </c>
      <c r="O17" s="60">
        <f t="shared" si="7"/>
        <v>0.050966608084358524</v>
      </c>
    </row>
    <row r="18" spans="1:15" ht="24" customHeight="1" thickBot="1">
      <c r="A18" s="57" t="s">
        <v>49</v>
      </c>
      <c r="B18" s="59">
        <v>2</v>
      </c>
      <c r="C18" s="60">
        <f t="shared" si="0"/>
        <v>0.04</v>
      </c>
      <c r="D18" s="61">
        <v>3</v>
      </c>
      <c r="E18" s="60">
        <f t="shared" si="1"/>
        <v>0.03125</v>
      </c>
      <c r="F18" s="61">
        <v>10</v>
      </c>
      <c r="G18" s="60">
        <f t="shared" si="2"/>
        <v>0.08196721311475409</v>
      </c>
      <c r="H18" s="61">
        <v>8</v>
      </c>
      <c r="I18" s="60">
        <f t="shared" si="3"/>
        <v>0.06349206349206349</v>
      </c>
      <c r="J18" s="61">
        <v>15</v>
      </c>
      <c r="K18" s="60">
        <f t="shared" si="4"/>
        <v>0.0967741935483871</v>
      </c>
      <c r="L18" s="61"/>
      <c r="M18" s="62">
        <f t="shared" si="5"/>
        <v>0</v>
      </c>
      <c r="N18" s="94">
        <f t="shared" si="6"/>
        <v>38</v>
      </c>
      <c r="O18" s="60">
        <f t="shared" si="7"/>
        <v>0.06678383128295255</v>
      </c>
    </row>
    <row r="19" spans="1:15" ht="24" customHeight="1" thickBot="1">
      <c r="A19" s="57" t="s">
        <v>50</v>
      </c>
      <c r="B19" s="59">
        <v>15</v>
      </c>
      <c r="C19" s="60">
        <f t="shared" si="0"/>
        <v>0.3</v>
      </c>
      <c r="D19" s="61">
        <v>8</v>
      </c>
      <c r="E19" s="60">
        <f t="shared" si="1"/>
        <v>0.08333333333333333</v>
      </c>
      <c r="F19" s="61">
        <v>8</v>
      </c>
      <c r="G19" s="60">
        <f t="shared" si="2"/>
        <v>0.06557377049180328</v>
      </c>
      <c r="H19" s="61">
        <v>5</v>
      </c>
      <c r="I19" s="60">
        <f t="shared" si="3"/>
        <v>0.03968253968253968</v>
      </c>
      <c r="J19" s="61">
        <v>3</v>
      </c>
      <c r="K19" s="60">
        <f t="shared" si="4"/>
        <v>0.01935483870967742</v>
      </c>
      <c r="L19" s="61">
        <v>3</v>
      </c>
      <c r="M19" s="62">
        <f t="shared" si="5"/>
        <v>0.15</v>
      </c>
      <c r="N19" s="94">
        <f t="shared" si="6"/>
        <v>42</v>
      </c>
      <c r="O19" s="60">
        <f t="shared" si="7"/>
        <v>0.07381370826010544</v>
      </c>
    </row>
    <row r="20" spans="1:15" ht="24" customHeight="1" thickBot="1">
      <c r="A20" s="57" t="s">
        <v>85</v>
      </c>
      <c r="B20" s="59">
        <v>1</v>
      </c>
      <c r="C20" s="60">
        <f t="shared" si="0"/>
        <v>0.02</v>
      </c>
      <c r="D20" s="61">
        <v>3</v>
      </c>
      <c r="E20" s="60">
        <f t="shared" si="1"/>
        <v>0.03125</v>
      </c>
      <c r="F20" s="61">
        <v>2</v>
      </c>
      <c r="G20" s="60">
        <f t="shared" si="2"/>
        <v>0.01639344262295082</v>
      </c>
      <c r="H20" s="61">
        <v>5</v>
      </c>
      <c r="I20" s="60">
        <f t="shared" si="3"/>
        <v>0.03968253968253968</v>
      </c>
      <c r="J20" s="61">
        <v>16</v>
      </c>
      <c r="K20" s="60">
        <f t="shared" si="4"/>
        <v>0.1032258064516129</v>
      </c>
      <c r="L20" s="61">
        <v>1</v>
      </c>
      <c r="M20" s="62">
        <f t="shared" si="5"/>
        <v>0.05</v>
      </c>
      <c r="N20" s="94">
        <f t="shared" si="6"/>
        <v>28</v>
      </c>
      <c r="O20" s="60">
        <f t="shared" si="7"/>
        <v>0.0492091388400703</v>
      </c>
    </row>
    <row r="21" spans="1:15" ht="24" customHeight="1" thickBot="1">
      <c r="A21" s="57" t="s">
        <v>51</v>
      </c>
      <c r="B21" s="59">
        <v>0</v>
      </c>
      <c r="C21" s="60">
        <f t="shared" si="0"/>
        <v>0</v>
      </c>
      <c r="D21" s="61">
        <v>0</v>
      </c>
      <c r="E21" s="60">
        <f t="shared" si="1"/>
        <v>0</v>
      </c>
      <c r="F21" s="61">
        <v>0</v>
      </c>
      <c r="G21" s="60">
        <f t="shared" si="2"/>
        <v>0</v>
      </c>
      <c r="H21" s="61">
        <v>0</v>
      </c>
      <c r="I21" s="60">
        <f t="shared" si="3"/>
        <v>0</v>
      </c>
      <c r="J21" s="61">
        <v>4</v>
      </c>
      <c r="K21" s="60">
        <f t="shared" si="4"/>
        <v>0.025806451612903226</v>
      </c>
      <c r="L21" s="61"/>
      <c r="M21" s="62">
        <f t="shared" si="5"/>
        <v>0</v>
      </c>
      <c r="N21" s="94">
        <f t="shared" si="6"/>
        <v>4</v>
      </c>
      <c r="O21" s="60">
        <f t="shared" si="7"/>
        <v>0.007029876977152899</v>
      </c>
    </row>
    <row r="22" spans="1:15" ht="27.75" customHeight="1" thickBot="1">
      <c r="A22" s="57" t="s">
        <v>52</v>
      </c>
      <c r="B22" s="63">
        <v>0</v>
      </c>
      <c r="C22" s="64">
        <f t="shared" si="0"/>
        <v>0</v>
      </c>
      <c r="D22" s="65">
        <v>0</v>
      </c>
      <c r="E22" s="64">
        <f t="shared" si="1"/>
        <v>0</v>
      </c>
      <c r="F22" s="65">
        <v>0</v>
      </c>
      <c r="G22" s="64">
        <f t="shared" si="2"/>
        <v>0</v>
      </c>
      <c r="H22" s="65">
        <v>0</v>
      </c>
      <c r="I22" s="64">
        <f t="shared" si="3"/>
        <v>0</v>
      </c>
      <c r="J22" s="65">
        <v>0</v>
      </c>
      <c r="K22" s="64">
        <f t="shared" si="4"/>
        <v>0</v>
      </c>
      <c r="L22" s="65"/>
      <c r="M22" s="66">
        <f t="shared" si="5"/>
        <v>0</v>
      </c>
      <c r="N22" s="95">
        <f t="shared" si="6"/>
        <v>0</v>
      </c>
      <c r="O22" s="64">
        <f t="shared" si="7"/>
        <v>0</v>
      </c>
    </row>
    <row r="23" spans="1:15" s="46" customFormat="1" ht="24" customHeight="1" thickBot="1">
      <c r="A23" s="58" t="s">
        <v>7</v>
      </c>
      <c r="B23" s="67">
        <f aca="true" t="shared" si="8" ref="B23:O23">SUM(B7:B22)</f>
        <v>50</v>
      </c>
      <c r="C23" s="68">
        <f t="shared" si="8"/>
        <v>1</v>
      </c>
      <c r="D23" s="69">
        <f t="shared" si="8"/>
        <v>96</v>
      </c>
      <c r="E23" s="68">
        <f t="shared" si="8"/>
        <v>1</v>
      </c>
      <c r="F23" s="69">
        <f t="shared" si="8"/>
        <v>122</v>
      </c>
      <c r="G23" s="68">
        <f t="shared" si="8"/>
        <v>1</v>
      </c>
      <c r="H23" s="69">
        <f t="shared" si="8"/>
        <v>126</v>
      </c>
      <c r="I23" s="68">
        <f t="shared" si="8"/>
        <v>0.9999999999999998</v>
      </c>
      <c r="J23" s="69">
        <f t="shared" si="8"/>
        <v>155</v>
      </c>
      <c r="K23" s="68">
        <f t="shared" si="8"/>
        <v>0.9999999999999999</v>
      </c>
      <c r="L23" s="69">
        <f t="shared" si="8"/>
        <v>20</v>
      </c>
      <c r="M23" s="68">
        <f t="shared" si="8"/>
        <v>1</v>
      </c>
      <c r="N23" s="96">
        <f t="shared" si="8"/>
        <v>569</v>
      </c>
      <c r="O23" s="68">
        <f t="shared" si="8"/>
        <v>0.9999999999999999</v>
      </c>
    </row>
    <row r="24" spans="1:15" ht="13.5" thickBot="1">
      <c r="A24" s="75"/>
      <c r="B24" s="88" t="s">
        <v>0</v>
      </c>
      <c r="C24" s="88"/>
      <c r="D24" s="88" t="s">
        <v>1</v>
      </c>
      <c r="E24" s="88"/>
      <c r="F24" s="88" t="s">
        <v>2</v>
      </c>
      <c r="G24" s="88"/>
      <c r="H24" s="88" t="s">
        <v>3</v>
      </c>
      <c r="I24" s="88"/>
      <c r="J24" s="88" t="s">
        <v>4</v>
      </c>
      <c r="K24" s="88"/>
      <c r="L24" s="88" t="s">
        <v>5</v>
      </c>
      <c r="M24" s="88"/>
      <c r="N24" s="89" t="s">
        <v>7</v>
      </c>
      <c r="O24" s="89"/>
    </row>
    <row r="25" spans="1:15" ht="13.5" thickBot="1">
      <c r="A25" s="76"/>
      <c r="B25" s="20" t="s">
        <v>6</v>
      </c>
      <c r="C25" s="21" t="s">
        <v>11</v>
      </c>
      <c r="D25" s="20" t="s">
        <v>6</v>
      </c>
      <c r="E25" s="22" t="s">
        <v>11</v>
      </c>
      <c r="F25" s="23" t="s">
        <v>6</v>
      </c>
      <c r="G25" s="24" t="s">
        <v>11</v>
      </c>
      <c r="H25" s="25" t="s">
        <v>6</v>
      </c>
      <c r="I25" s="26" t="s">
        <v>11</v>
      </c>
      <c r="J25" s="27" t="s">
        <v>6</v>
      </c>
      <c r="K25" s="26" t="s">
        <v>11</v>
      </c>
      <c r="L25" s="28" t="s">
        <v>6</v>
      </c>
      <c r="M25" s="26" t="s">
        <v>11</v>
      </c>
      <c r="N25" s="97">
        <v>2004</v>
      </c>
      <c r="O25" s="26" t="s">
        <v>11</v>
      </c>
    </row>
    <row r="26" spans="1:15" ht="13.5" thickBot="1">
      <c r="A26" s="77" t="s">
        <v>8</v>
      </c>
      <c r="B26" s="29">
        <f>SUM(B7:B22)</f>
        <v>50</v>
      </c>
      <c r="C26" s="30">
        <f>(B26/$B$27)</f>
        <v>0.0632111251580278</v>
      </c>
      <c r="D26" s="29">
        <f>SUM(D7:D22)</f>
        <v>96</v>
      </c>
      <c r="E26" s="30">
        <f>(D26/$B$27)</f>
        <v>0.1213653603034134</v>
      </c>
      <c r="F26" s="32">
        <f>SUM(F7:F22)</f>
        <v>122</v>
      </c>
      <c r="G26" s="30">
        <f>(F26/$B$27)</f>
        <v>0.15423514538558786</v>
      </c>
      <c r="H26" s="6">
        <f>SUM(H7:H22)</f>
        <v>126</v>
      </c>
      <c r="I26" s="30">
        <f>(H26/$B$27)</f>
        <v>0.1592920353982301</v>
      </c>
      <c r="J26" s="35">
        <f>SUM(J7:J22)</f>
        <v>155</v>
      </c>
      <c r="K26" s="30">
        <f>(J26/$B$27)</f>
        <v>0.1959544879898862</v>
      </c>
      <c r="L26" s="36">
        <f>SUM(L7:L22)</f>
        <v>20</v>
      </c>
      <c r="M26" s="30">
        <f>(L26/$B$27)</f>
        <v>0.025284450063211124</v>
      </c>
      <c r="N26" s="98">
        <f>SUM(B26,D26,F26,H26,J26,L26)</f>
        <v>569</v>
      </c>
      <c r="O26" s="34">
        <f>N26/$N$27</f>
        <v>0.147485743908761</v>
      </c>
    </row>
    <row r="27" spans="1:15" ht="13.5" thickBot="1">
      <c r="A27" s="78" t="s">
        <v>9</v>
      </c>
      <c r="B27" s="37">
        <v>791</v>
      </c>
      <c r="C27" s="38">
        <f>(B27/$B$28)</f>
        <v>0.7823936696340257</v>
      </c>
      <c r="D27" s="37">
        <v>681</v>
      </c>
      <c r="E27" s="39">
        <f>(D27/$D$28)</f>
        <v>0.8428217821782178</v>
      </c>
      <c r="F27" s="40">
        <v>781</v>
      </c>
      <c r="G27" s="41">
        <f>(F27/$F$28)</f>
        <v>0.8601321585903083</v>
      </c>
      <c r="H27" s="42">
        <v>714</v>
      </c>
      <c r="I27" s="43">
        <f>(H27/$H$28)</f>
        <v>0.84</v>
      </c>
      <c r="J27" s="44">
        <v>687</v>
      </c>
      <c r="K27" s="43">
        <f>(J27/$J$28)</f>
        <v>0.8110979929161747</v>
      </c>
      <c r="L27" s="45">
        <v>204</v>
      </c>
      <c r="M27" s="43">
        <f>(L27/$L$28)</f>
        <v>0.6335403726708074</v>
      </c>
      <c r="N27" s="99">
        <f>SUM(B27,D27,F27,H27,J27,L27)</f>
        <v>3858</v>
      </c>
      <c r="O27" s="43">
        <f>N27/$N$28</f>
        <v>0.8128950695322377</v>
      </c>
    </row>
    <row r="28" spans="1:15" ht="13.5" thickBot="1">
      <c r="A28" s="77" t="s">
        <v>10</v>
      </c>
      <c r="B28" s="29">
        <v>1011</v>
      </c>
      <c r="C28" s="30">
        <v>1</v>
      </c>
      <c r="D28" s="29">
        <v>808</v>
      </c>
      <c r="E28" s="31">
        <v>1</v>
      </c>
      <c r="F28" s="32">
        <v>908</v>
      </c>
      <c r="G28" s="33">
        <v>1</v>
      </c>
      <c r="H28" s="6">
        <v>850</v>
      </c>
      <c r="I28" s="34">
        <v>1</v>
      </c>
      <c r="J28" s="35">
        <v>847</v>
      </c>
      <c r="K28" s="34">
        <v>1</v>
      </c>
      <c r="L28" s="36">
        <v>322</v>
      </c>
      <c r="M28" s="34">
        <v>1</v>
      </c>
      <c r="N28" s="98">
        <f>SUM(B28,D28,F28,H28,J28,L28)</f>
        <v>4746</v>
      </c>
      <c r="O28" s="34">
        <v>1</v>
      </c>
    </row>
  </sheetData>
  <mergeCells count="17">
    <mergeCell ref="A2:O2"/>
    <mergeCell ref="A3:O3"/>
    <mergeCell ref="J5:K5"/>
    <mergeCell ref="L5:M5"/>
    <mergeCell ref="N5:O5"/>
    <mergeCell ref="B5:C5"/>
    <mergeCell ref="D5:E5"/>
    <mergeCell ref="F5:G5"/>
    <mergeCell ref="H5:I5"/>
    <mergeCell ref="A5:A6"/>
    <mergeCell ref="J24:K24"/>
    <mergeCell ref="L24:M24"/>
    <mergeCell ref="N24:O24"/>
    <mergeCell ref="B24:C24"/>
    <mergeCell ref="D24:E24"/>
    <mergeCell ref="F24:G24"/>
    <mergeCell ref="H24:I24"/>
  </mergeCells>
  <printOptions horizontalCentered="1"/>
  <pageMargins left="0.1968503937007874" right="0.1968503937007874" top="0.1968503937007874" bottom="0.1968503937007874" header="0.03937007874015748" footer="0.0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8"/>
  <sheetViews>
    <sheetView workbookViewId="0" topLeftCell="A5">
      <selection activeCell="N6" sqref="N1:N16384"/>
    </sheetView>
  </sheetViews>
  <sheetFormatPr defaultColWidth="9.140625" defaultRowHeight="12.75"/>
  <cols>
    <col min="1" max="1" width="28.8515625" style="1" customWidth="1"/>
    <col min="2" max="2" width="6.7109375" style="10" customWidth="1"/>
    <col min="3" max="3" width="8.7109375" style="11" customWidth="1"/>
    <col min="4" max="4" width="6.7109375" style="10" customWidth="1"/>
    <col min="5" max="5" width="8.7109375" style="11" customWidth="1"/>
    <col min="6" max="6" width="6.7109375" style="10" customWidth="1"/>
    <col min="7" max="7" width="8.7109375" style="11" customWidth="1"/>
    <col min="8" max="8" width="6.7109375" style="10" customWidth="1"/>
    <col min="9" max="9" width="8.7109375" style="11" customWidth="1"/>
    <col min="10" max="10" width="6.7109375" style="10" customWidth="1"/>
    <col min="11" max="11" width="8.7109375" style="11" customWidth="1"/>
    <col min="12" max="12" width="6.7109375" style="10" customWidth="1"/>
    <col min="13" max="13" width="8.7109375" style="11" customWidth="1"/>
    <col min="14" max="14" width="7.7109375" style="90" customWidth="1"/>
    <col min="15" max="15" width="9.7109375" style="11" customWidth="1"/>
    <col min="16" max="16384" width="9.140625" style="1" customWidth="1"/>
  </cols>
  <sheetData>
    <row r="1" ht="17.25" customHeight="1"/>
    <row r="2" spans="1:15" s="12" customFormat="1" ht="39" customHeight="1">
      <c r="A2" s="80" t="s">
        <v>37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s="12" customFormat="1" ht="23.25" customHeight="1">
      <c r="A3" s="80" t="s">
        <v>15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s="13" customFormat="1" ht="10.5" customHeight="1" thickBot="1">
      <c r="A4" s="47"/>
      <c r="B4" s="48"/>
      <c r="C4" s="49"/>
      <c r="D4" s="48"/>
      <c r="E4" s="49"/>
      <c r="F4" s="48"/>
      <c r="G4" s="49"/>
      <c r="H4" s="48"/>
      <c r="I4" s="49"/>
      <c r="J4" s="48"/>
      <c r="K4" s="49"/>
      <c r="L4" s="48"/>
      <c r="M4" s="49"/>
      <c r="N4" s="91"/>
      <c r="O4" s="49"/>
    </row>
    <row r="5" spans="1:15" ht="26.25" customHeight="1" thickBot="1">
      <c r="A5" s="86" t="s">
        <v>18</v>
      </c>
      <c r="B5" s="81" t="s">
        <v>0</v>
      </c>
      <c r="C5" s="82"/>
      <c r="D5" s="83" t="s">
        <v>1</v>
      </c>
      <c r="E5" s="83"/>
      <c r="F5" s="81" t="s">
        <v>2</v>
      </c>
      <c r="G5" s="82"/>
      <c r="H5" s="83" t="s">
        <v>3</v>
      </c>
      <c r="I5" s="83"/>
      <c r="J5" s="81" t="s">
        <v>4</v>
      </c>
      <c r="K5" s="82"/>
      <c r="L5" s="83" t="s">
        <v>5</v>
      </c>
      <c r="M5" s="83"/>
      <c r="N5" s="84" t="s">
        <v>7</v>
      </c>
      <c r="O5" s="85"/>
    </row>
    <row r="6" spans="1:15" s="5" customFormat="1" ht="30" customHeight="1" thickBot="1">
      <c r="A6" s="87"/>
      <c r="B6" s="52" t="s">
        <v>6</v>
      </c>
      <c r="C6" s="53" t="s">
        <v>12</v>
      </c>
      <c r="D6" s="54" t="s">
        <v>6</v>
      </c>
      <c r="E6" s="55" t="s">
        <v>12</v>
      </c>
      <c r="F6" s="56" t="s">
        <v>6</v>
      </c>
      <c r="G6" s="55" t="s">
        <v>12</v>
      </c>
      <c r="H6" s="56" t="s">
        <v>6</v>
      </c>
      <c r="I6" s="55" t="s">
        <v>12</v>
      </c>
      <c r="J6" s="56" t="s">
        <v>6</v>
      </c>
      <c r="K6" s="55" t="s">
        <v>12</v>
      </c>
      <c r="L6" s="56" t="s">
        <v>6</v>
      </c>
      <c r="M6" s="55" t="s">
        <v>12</v>
      </c>
      <c r="N6" s="92">
        <v>2004</v>
      </c>
      <c r="O6" s="55" t="s">
        <v>12</v>
      </c>
    </row>
    <row r="7" spans="1:15" ht="24" customHeight="1" thickBot="1">
      <c r="A7" s="50" t="s">
        <v>53</v>
      </c>
      <c r="B7" s="18">
        <v>4</v>
      </c>
      <c r="C7" s="2">
        <f aca="true" t="shared" si="0" ref="C7:C22">(B7/$B$23)</f>
        <v>0.047058823529411764</v>
      </c>
      <c r="D7" s="19">
        <v>3</v>
      </c>
      <c r="E7" s="2">
        <f aca="true" t="shared" si="1" ref="E7:E22">(D7/$D$23)</f>
        <v>0.07692307692307693</v>
      </c>
      <c r="F7" s="19">
        <v>1</v>
      </c>
      <c r="G7" s="2">
        <f aca="true" t="shared" si="2" ref="G7:G22">(F7/$F$23)</f>
        <v>0.05555555555555555</v>
      </c>
      <c r="H7" s="19">
        <v>4</v>
      </c>
      <c r="I7" s="2">
        <f aca="true" t="shared" si="3" ref="I7:I22">(H7/$H$23)</f>
        <v>0.14814814814814814</v>
      </c>
      <c r="J7" s="19">
        <v>2</v>
      </c>
      <c r="K7" s="2">
        <f aca="true" t="shared" si="4" ref="K7:K22">(J7/$J$23)</f>
        <v>0.0625</v>
      </c>
      <c r="L7" s="19">
        <v>1</v>
      </c>
      <c r="M7" s="7">
        <f aca="true" t="shared" si="5" ref="M7:M22">(L7/$L$23)</f>
        <v>0.2</v>
      </c>
      <c r="N7" s="93">
        <f aca="true" t="shared" si="6" ref="N7:N22">SUM(B7,D7,F7,H7,J7,L7)</f>
        <v>15</v>
      </c>
      <c r="O7" s="2">
        <f aca="true" t="shared" si="7" ref="O7:O22">N7/$N$23</f>
        <v>0.07281553398058252</v>
      </c>
    </row>
    <row r="8" spans="1:15" ht="24" customHeight="1" thickBot="1">
      <c r="A8" s="51" t="s">
        <v>54</v>
      </c>
      <c r="B8" s="14">
        <v>12</v>
      </c>
      <c r="C8" s="3">
        <f t="shared" si="0"/>
        <v>0.1411764705882353</v>
      </c>
      <c r="D8" s="15">
        <v>0</v>
      </c>
      <c r="E8" s="3">
        <f t="shared" si="1"/>
        <v>0</v>
      </c>
      <c r="F8" s="15">
        <v>1</v>
      </c>
      <c r="G8" s="3">
        <f t="shared" si="2"/>
        <v>0.05555555555555555</v>
      </c>
      <c r="H8" s="15">
        <v>4</v>
      </c>
      <c r="I8" s="3">
        <f t="shared" si="3"/>
        <v>0.14814814814814814</v>
      </c>
      <c r="J8" s="15">
        <v>0</v>
      </c>
      <c r="K8" s="3">
        <f t="shared" si="4"/>
        <v>0</v>
      </c>
      <c r="L8" s="15"/>
      <c r="M8" s="9">
        <f t="shared" si="5"/>
        <v>0</v>
      </c>
      <c r="N8" s="94">
        <f t="shared" si="6"/>
        <v>17</v>
      </c>
      <c r="O8" s="3">
        <f t="shared" si="7"/>
        <v>0.0825242718446602</v>
      </c>
    </row>
    <row r="9" spans="1:15" ht="24" customHeight="1" thickBot="1">
      <c r="A9" s="51" t="s">
        <v>55</v>
      </c>
      <c r="B9" s="14">
        <v>6</v>
      </c>
      <c r="C9" s="3">
        <f t="shared" si="0"/>
        <v>0.07058823529411765</v>
      </c>
      <c r="D9" s="15">
        <v>0</v>
      </c>
      <c r="E9" s="3">
        <f t="shared" si="1"/>
        <v>0</v>
      </c>
      <c r="F9" s="15">
        <v>0</v>
      </c>
      <c r="G9" s="3">
        <f t="shared" si="2"/>
        <v>0</v>
      </c>
      <c r="H9" s="15">
        <v>0</v>
      </c>
      <c r="I9" s="3">
        <f t="shared" si="3"/>
        <v>0</v>
      </c>
      <c r="J9" s="15">
        <v>1</v>
      </c>
      <c r="K9" s="3">
        <f t="shared" si="4"/>
        <v>0.03125</v>
      </c>
      <c r="L9" s="15"/>
      <c r="M9" s="9">
        <f t="shared" si="5"/>
        <v>0</v>
      </c>
      <c r="N9" s="94">
        <f t="shared" si="6"/>
        <v>7</v>
      </c>
      <c r="O9" s="3">
        <f t="shared" si="7"/>
        <v>0.03398058252427184</v>
      </c>
    </row>
    <row r="10" spans="1:15" ht="24" customHeight="1" thickBot="1">
      <c r="A10" s="51" t="s">
        <v>56</v>
      </c>
      <c r="B10" s="14">
        <v>2</v>
      </c>
      <c r="C10" s="3">
        <f t="shared" si="0"/>
        <v>0.023529411764705882</v>
      </c>
      <c r="D10" s="15">
        <v>6</v>
      </c>
      <c r="E10" s="3">
        <f t="shared" si="1"/>
        <v>0.15384615384615385</v>
      </c>
      <c r="F10" s="15">
        <v>0</v>
      </c>
      <c r="G10" s="3">
        <f t="shared" si="2"/>
        <v>0</v>
      </c>
      <c r="H10" s="15">
        <v>1</v>
      </c>
      <c r="I10" s="3">
        <f t="shared" si="3"/>
        <v>0.037037037037037035</v>
      </c>
      <c r="J10" s="15">
        <v>0</v>
      </c>
      <c r="K10" s="3">
        <f t="shared" si="4"/>
        <v>0</v>
      </c>
      <c r="L10" s="15">
        <v>1</v>
      </c>
      <c r="M10" s="9">
        <f t="shared" si="5"/>
        <v>0.2</v>
      </c>
      <c r="N10" s="94">
        <f t="shared" si="6"/>
        <v>10</v>
      </c>
      <c r="O10" s="3">
        <f t="shared" si="7"/>
        <v>0.04854368932038835</v>
      </c>
    </row>
    <row r="11" spans="1:15" ht="24" customHeight="1" thickBot="1">
      <c r="A11" s="51" t="s">
        <v>57</v>
      </c>
      <c r="B11" s="14">
        <v>0</v>
      </c>
      <c r="C11" s="3">
        <f t="shared" si="0"/>
        <v>0</v>
      </c>
      <c r="D11" s="15">
        <v>4</v>
      </c>
      <c r="E11" s="3">
        <f t="shared" si="1"/>
        <v>0.10256410256410256</v>
      </c>
      <c r="F11" s="15">
        <v>0</v>
      </c>
      <c r="G11" s="3">
        <f t="shared" si="2"/>
        <v>0</v>
      </c>
      <c r="H11" s="15">
        <v>1</v>
      </c>
      <c r="I11" s="3">
        <f t="shared" si="3"/>
        <v>0.037037037037037035</v>
      </c>
      <c r="J11" s="15">
        <v>0</v>
      </c>
      <c r="K11" s="3">
        <f t="shared" si="4"/>
        <v>0</v>
      </c>
      <c r="L11" s="15"/>
      <c r="M11" s="9">
        <f t="shared" si="5"/>
        <v>0</v>
      </c>
      <c r="N11" s="94">
        <f t="shared" si="6"/>
        <v>5</v>
      </c>
      <c r="O11" s="3">
        <f t="shared" si="7"/>
        <v>0.024271844660194174</v>
      </c>
    </row>
    <row r="12" spans="1:15" ht="24" customHeight="1" thickBot="1">
      <c r="A12" s="51" t="s">
        <v>58</v>
      </c>
      <c r="B12" s="14">
        <v>5</v>
      </c>
      <c r="C12" s="3">
        <f t="shared" si="0"/>
        <v>0.058823529411764705</v>
      </c>
      <c r="D12" s="15">
        <v>1</v>
      </c>
      <c r="E12" s="3">
        <f t="shared" si="1"/>
        <v>0.02564102564102564</v>
      </c>
      <c r="F12" s="15">
        <v>0</v>
      </c>
      <c r="G12" s="3">
        <f t="shared" si="2"/>
        <v>0</v>
      </c>
      <c r="H12" s="15">
        <v>3</v>
      </c>
      <c r="I12" s="3">
        <f t="shared" si="3"/>
        <v>0.1111111111111111</v>
      </c>
      <c r="J12" s="15">
        <v>5</v>
      </c>
      <c r="K12" s="3">
        <f t="shared" si="4"/>
        <v>0.15625</v>
      </c>
      <c r="L12" s="15"/>
      <c r="M12" s="9">
        <f t="shared" si="5"/>
        <v>0</v>
      </c>
      <c r="N12" s="94">
        <f t="shared" si="6"/>
        <v>14</v>
      </c>
      <c r="O12" s="3">
        <f t="shared" si="7"/>
        <v>0.06796116504854369</v>
      </c>
    </row>
    <row r="13" spans="1:15" ht="24" customHeight="1" thickBot="1">
      <c r="A13" s="51" t="s">
        <v>59</v>
      </c>
      <c r="B13" s="14">
        <v>8</v>
      </c>
      <c r="C13" s="3">
        <f t="shared" si="0"/>
        <v>0.09411764705882353</v>
      </c>
      <c r="D13" s="15">
        <v>6</v>
      </c>
      <c r="E13" s="3">
        <f t="shared" si="1"/>
        <v>0.15384615384615385</v>
      </c>
      <c r="F13" s="15">
        <v>3</v>
      </c>
      <c r="G13" s="3">
        <f t="shared" si="2"/>
        <v>0.16666666666666666</v>
      </c>
      <c r="H13" s="15">
        <v>0</v>
      </c>
      <c r="I13" s="3">
        <f t="shared" si="3"/>
        <v>0</v>
      </c>
      <c r="J13" s="15">
        <v>1</v>
      </c>
      <c r="K13" s="3">
        <f t="shared" si="4"/>
        <v>0.03125</v>
      </c>
      <c r="L13" s="15"/>
      <c r="M13" s="9">
        <f t="shared" si="5"/>
        <v>0</v>
      </c>
      <c r="N13" s="94">
        <f t="shared" si="6"/>
        <v>18</v>
      </c>
      <c r="O13" s="3">
        <f t="shared" si="7"/>
        <v>0.08737864077669903</v>
      </c>
    </row>
    <row r="14" spans="1:15" ht="24" customHeight="1" thickBot="1">
      <c r="A14" s="51" t="s">
        <v>60</v>
      </c>
      <c r="B14" s="14">
        <v>1</v>
      </c>
      <c r="C14" s="3">
        <f t="shared" si="0"/>
        <v>0.011764705882352941</v>
      </c>
      <c r="D14" s="15">
        <v>7</v>
      </c>
      <c r="E14" s="3">
        <f t="shared" si="1"/>
        <v>0.1794871794871795</v>
      </c>
      <c r="F14" s="15">
        <v>3</v>
      </c>
      <c r="G14" s="3">
        <f t="shared" si="2"/>
        <v>0.16666666666666666</v>
      </c>
      <c r="H14" s="15">
        <v>6</v>
      </c>
      <c r="I14" s="3">
        <f t="shared" si="3"/>
        <v>0.2222222222222222</v>
      </c>
      <c r="J14" s="15">
        <v>1</v>
      </c>
      <c r="K14" s="3">
        <f t="shared" si="4"/>
        <v>0.03125</v>
      </c>
      <c r="L14" s="15"/>
      <c r="M14" s="9">
        <f t="shared" si="5"/>
        <v>0</v>
      </c>
      <c r="N14" s="94">
        <f t="shared" si="6"/>
        <v>18</v>
      </c>
      <c r="O14" s="3">
        <f t="shared" si="7"/>
        <v>0.08737864077669903</v>
      </c>
    </row>
    <row r="15" spans="1:15" ht="24" customHeight="1" thickBot="1">
      <c r="A15" s="51" t="s">
        <v>61</v>
      </c>
      <c r="B15" s="14">
        <v>2</v>
      </c>
      <c r="C15" s="3">
        <f t="shared" si="0"/>
        <v>0.023529411764705882</v>
      </c>
      <c r="D15" s="15">
        <v>5</v>
      </c>
      <c r="E15" s="3">
        <f t="shared" si="1"/>
        <v>0.1282051282051282</v>
      </c>
      <c r="F15" s="15">
        <v>2</v>
      </c>
      <c r="G15" s="3">
        <f t="shared" si="2"/>
        <v>0.1111111111111111</v>
      </c>
      <c r="H15" s="15">
        <v>0</v>
      </c>
      <c r="I15" s="3">
        <f t="shared" si="3"/>
        <v>0</v>
      </c>
      <c r="J15" s="15">
        <v>0</v>
      </c>
      <c r="K15" s="3">
        <f t="shared" si="4"/>
        <v>0</v>
      </c>
      <c r="L15" s="15"/>
      <c r="M15" s="9">
        <f t="shared" si="5"/>
        <v>0</v>
      </c>
      <c r="N15" s="94">
        <f t="shared" si="6"/>
        <v>9</v>
      </c>
      <c r="O15" s="3">
        <f t="shared" si="7"/>
        <v>0.043689320388349516</v>
      </c>
    </row>
    <row r="16" spans="1:15" ht="24" customHeight="1" thickBot="1">
      <c r="A16" s="51" t="s">
        <v>62</v>
      </c>
      <c r="B16" s="14">
        <v>12</v>
      </c>
      <c r="C16" s="3">
        <f t="shared" si="0"/>
        <v>0.1411764705882353</v>
      </c>
      <c r="D16" s="15">
        <v>0</v>
      </c>
      <c r="E16" s="3">
        <f t="shared" si="1"/>
        <v>0</v>
      </c>
      <c r="F16" s="15">
        <v>3</v>
      </c>
      <c r="G16" s="3">
        <f t="shared" si="2"/>
        <v>0.16666666666666666</v>
      </c>
      <c r="H16" s="15">
        <v>2</v>
      </c>
      <c r="I16" s="3">
        <f t="shared" si="3"/>
        <v>0.07407407407407407</v>
      </c>
      <c r="J16" s="15">
        <v>6</v>
      </c>
      <c r="K16" s="3">
        <f t="shared" si="4"/>
        <v>0.1875</v>
      </c>
      <c r="L16" s="15">
        <v>2</v>
      </c>
      <c r="M16" s="9">
        <f t="shared" si="5"/>
        <v>0.4</v>
      </c>
      <c r="N16" s="94">
        <f t="shared" si="6"/>
        <v>25</v>
      </c>
      <c r="O16" s="3">
        <f t="shared" si="7"/>
        <v>0.12135922330097088</v>
      </c>
    </row>
    <row r="17" spans="1:15" ht="24" customHeight="1" thickBot="1">
      <c r="A17" s="51" t="s">
        <v>63</v>
      </c>
      <c r="B17" s="14">
        <v>12</v>
      </c>
      <c r="C17" s="3">
        <f t="shared" si="0"/>
        <v>0.1411764705882353</v>
      </c>
      <c r="D17" s="15">
        <v>1</v>
      </c>
      <c r="E17" s="3">
        <f t="shared" si="1"/>
        <v>0.02564102564102564</v>
      </c>
      <c r="F17" s="15">
        <v>1</v>
      </c>
      <c r="G17" s="3">
        <f t="shared" si="2"/>
        <v>0.05555555555555555</v>
      </c>
      <c r="H17" s="15">
        <v>0</v>
      </c>
      <c r="I17" s="3">
        <f t="shared" si="3"/>
        <v>0</v>
      </c>
      <c r="J17" s="15">
        <v>0</v>
      </c>
      <c r="K17" s="3">
        <f t="shared" si="4"/>
        <v>0</v>
      </c>
      <c r="L17" s="15"/>
      <c r="M17" s="9">
        <f t="shared" si="5"/>
        <v>0</v>
      </c>
      <c r="N17" s="94">
        <f t="shared" si="6"/>
        <v>14</v>
      </c>
      <c r="O17" s="3">
        <f t="shared" si="7"/>
        <v>0.06796116504854369</v>
      </c>
    </row>
    <row r="18" spans="1:15" ht="24" customHeight="1" thickBot="1">
      <c r="A18" s="51" t="s">
        <v>64</v>
      </c>
      <c r="B18" s="14">
        <v>2</v>
      </c>
      <c r="C18" s="3">
        <f t="shared" si="0"/>
        <v>0.023529411764705882</v>
      </c>
      <c r="D18" s="15">
        <v>0</v>
      </c>
      <c r="E18" s="3">
        <f t="shared" si="1"/>
        <v>0</v>
      </c>
      <c r="F18" s="15">
        <v>0</v>
      </c>
      <c r="G18" s="3">
        <f t="shared" si="2"/>
        <v>0</v>
      </c>
      <c r="H18" s="15">
        <v>1</v>
      </c>
      <c r="I18" s="3">
        <f t="shared" si="3"/>
        <v>0.037037037037037035</v>
      </c>
      <c r="J18" s="15">
        <v>5</v>
      </c>
      <c r="K18" s="3">
        <f t="shared" si="4"/>
        <v>0.15625</v>
      </c>
      <c r="L18" s="15"/>
      <c r="M18" s="9">
        <f t="shared" si="5"/>
        <v>0</v>
      </c>
      <c r="N18" s="94">
        <f t="shared" si="6"/>
        <v>8</v>
      </c>
      <c r="O18" s="3">
        <f t="shared" si="7"/>
        <v>0.038834951456310676</v>
      </c>
    </row>
    <row r="19" spans="1:15" ht="24" customHeight="1" thickBot="1">
      <c r="A19" s="51" t="s">
        <v>65</v>
      </c>
      <c r="B19" s="14">
        <v>5</v>
      </c>
      <c r="C19" s="3">
        <f t="shared" si="0"/>
        <v>0.058823529411764705</v>
      </c>
      <c r="D19" s="15">
        <v>3</v>
      </c>
      <c r="E19" s="3">
        <f t="shared" si="1"/>
        <v>0.07692307692307693</v>
      </c>
      <c r="F19" s="15">
        <v>1</v>
      </c>
      <c r="G19" s="3">
        <f t="shared" si="2"/>
        <v>0.05555555555555555</v>
      </c>
      <c r="H19" s="15">
        <v>0</v>
      </c>
      <c r="I19" s="3">
        <f t="shared" si="3"/>
        <v>0</v>
      </c>
      <c r="J19" s="15">
        <v>0</v>
      </c>
      <c r="K19" s="3">
        <f t="shared" si="4"/>
        <v>0</v>
      </c>
      <c r="L19" s="15"/>
      <c r="M19" s="9">
        <f t="shared" si="5"/>
        <v>0</v>
      </c>
      <c r="N19" s="94">
        <f t="shared" si="6"/>
        <v>9</v>
      </c>
      <c r="O19" s="3">
        <f t="shared" si="7"/>
        <v>0.043689320388349516</v>
      </c>
    </row>
    <row r="20" spans="1:15" ht="24" customHeight="1" thickBot="1">
      <c r="A20" s="51" t="s">
        <v>66</v>
      </c>
      <c r="B20" s="14">
        <v>9</v>
      </c>
      <c r="C20" s="3">
        <f t="shared" si="0"/>
        <v>0.10588235294117647</v>
      </c>
      <c r="D20" s="15">
        <v>3</v>
      </c>
      <c r="E20" s="3">
        <f t="shared" si="1"/>
        <v>0.07692307692307693</v>
      </c>
      <c r="F20" s="15">
        <v>2</v>
      </c>
      <c r="G20" s="3">
        <f t="shared" si="2"/>
        <v>0.1111111111111111</v>
      </c>
      <c r="H20" s="15">
        <v>3</v>
      </c>
      <c r="I20" s="3">
        <f t="shared" si="3"/>
        <v>0.1111111111111111</v>
      </c>
      <c r="J20" s="15">
        <v>9</v>
      </c>
      <c r="K20" s="3">
        <f t="shared" si="4"/>
        <v>0.28125</v>
      </c>
      <c r="L20" s="15"/>
      <c r="M20" s="9">
        <f t="shared" si="5"/>
        <v>0</v>
      </c>
      <c r="N20" s="94">
        <f t="shared" si="6"/>
        <v>26</v>
      </c>
      <c r="O20" s="3">
        <f t="shared" si="7"/>
        <v>0.1262135922330097</v>
      </c>
    </row>
    <row r="21" spans="1:15" ht="24" customHeight="1" thickBot="1">
      <c r="A21" s="51" t="s">
        <v>67</v>
      </c>
      <c r="B21" s="14">
        <v>3</v>
      </c>
      <c r="C21" s="3">
        <f t="shared" si="0"/>
        <v>0.03529411764705882</v>
      </c>
      <c r="D21" s="15">
        <v>0</v>
      </c>
      <c r="E21" s="3">
        <f t="shared" si="1"/>
        <v>0</v>
      </c>
      <c r="F21" s="15">
        <v>0</v>
      </c>
      <c r="G21" s="3">
        <f t="shared" si="2"/>
        <v>0</v>
      </c>
      <c r="H21" s="15">
        <v>2</v>
      </c>
      <c r="I21" s="3">
        <f t="shared" si="3"/>
        <v>0.07407407407407407</v>
      </c>
      <c r="J21" s="15">
        <v>0</v>
      </c>
      <c r="K21" s="3">
        <f t="shared" si="4"/>
        <v>0</v>
      </c>
      <c r="L21" s="15"/>
      <c r="M21" s="9">
        <f t="shared" si="5"/>
        <v>0</v>
      </c>
      <c r="N21" s="94">
        <f t="shared" si="6"/>
        <v>5</v>
      </c>
      <c r="O21" s="3">
        <f t="shared" si="7"/>
        <v>0.024271844660194174</v>
      </c>
    </row>
    <row r="22" spans="1:15" ht="24" customHeight="1" thickBot="1">
      <c r="A22" s="51" t="s">
        <v>68</v>
      </c>
      <c r="B22" s="16">
        <v>2</v>
      </c>
      <c r="C22" s="4">
        <f t="shared" si="0"/>
        <v>0.023529411764705882</v>
      </c>
      <c r="D22" s="17">
        <v>0</v>
      </c>
      <c r="E22" s="4">
        <f t="shared" si="1"/>
        <v>0</v>
      </c>
      <c r="F22" s="17">
        <v>1</v>
      </c>
      <c r="G22" s="4">
        <f t="shared" si="2"/>
        <v>0.05555555555555555</v>
      </c>
      <c r="H22" s="17">
        <v>0</v>
      </c>
      <c r="I22" s="4">
        <f t="shared" si="3"/>
        <v>0</v>
      </c>
      <c r="J22" s="17">
        <v>2</v>
      </c>
      <c r="K22" s="4">
        <f t="shared" si="4"/>
        <v>0.0625</v>
      </c>
      <c r="L22" s="17">
        <v>1</v>
      </c>
      <c r="M22" s="8">
        <f t="shared" si="5"/>
        <v>0.2</v>
      </c>
      <c r="N22" s="95">
        <f t="shared" si="6"/>
        <v>6</v>
      </c>
      <c r="O22" s="4">
        <f t="shared" si="7"/>
        <v>0.02912621359223301</v>
      </c>
    </row>
    <row r="23" spans="1:15" s="46" customFormat="1" ht="24" customHeight="1" thickBot="1">
      <c r="A23" s="58" t="s">
        <v>7</v>
      </c>
      <c r="B23" s="67">
        <f aca="true" t="shared" si="8" ref="B23:O23">SUM(B7:B22)</f>
        <v>85</v>
      </c>
      <c r="C23" s="68">
        <f t="shared" si="8"/>
        <v>1</v>
      </c>
      <c r="D23" s="69">
        <f t="shared" si="8"/>
        <v>39</v>
      </c>
      <c r="E23" s="68">
        <f t="shared" si="8"/>
        <v>1</v>
      </c>
      <c r="F23" s="69">
        <f t="shared" si="8"/>
        <v>18</v>
      </c>
      <c r="G23" s="68">
        <f t="shared" si="8"/>
        <v>1</v>
      </c>
      <c r="H23" s="69">
        <f t="shared" si="8"/>
        <v>27</v>
      </c>
      <c r="I23" s="68">
        <f t="shared" si="8"/>
        <v>1</v>
      </c>
      <c r="J23" s="69">
        <f t="shared" si="8"/>
        <v>32</v>
      </c>
      <c r="K23" s="68">
        <f t="shared" si="8"/>
        <v>1</v>
      </c>
      <c r="L23" s="69">
        <f t="shared" si="8"/>
        <v>5</v>
      </c>
      <c r="M23" s="68">
        <f t="shared" si="8"/>
        <v>1</v>
      </c>
      <c r="N23" s="96">
        <f t="shared" si="8"/>
        <v>206</v>
      </c>
      <c r="O23" s="68">
        <f t="shared" si="8"/>
        <v>0.9999999999999998</v>
      </c>
    </row>
    <row r="24" spans="1:15" ht="13.5" thickBot="1">
      <c r="A24" s="75"/>
      <c r="B24" s="88" t="s">
        <v>0</v>
      </c>
      <c r="C24" s="88"/>
      <c r="D24" s="88" t="s">
        <v>1</v>
      </c>
      <c r="E24" s="88"/>
      <c r="F24" s="88" t="s">
        <v>2</v>
      </c>
      <c r="G24" s="88"/>
      <c r="H24" s="88" t="s">
        <v>3</v>
      </c>
      <c r="I24" s="88"/>
      <c r="J24" s="88" t="s">
        <v>4</v>
      </c>
      <c r="K24" s="88"/>
      <c r="L24" s="88" t="s">
        <v>5</v>
      </c>
      <c r="M24" s="88"/>
      <c r="N24" s="89" t="s">
        <v>7</v>
      </c>
      <c r="O24" s="89"/>
    </row>
    <row r="25" spans="1:15" ht="13.5" thickBot="1">
      <c r="A25" s="76"/>
      <c r="B25" s="20" t="s">
        <v>6</v>
      </c>
      <c r="C25" s="21" t="s">
        <v>11</v>
      </c>
      <c r="D25" s="20" t="s">
        <v>6</v>
      </c>
      <c r="E25" s="22" t="s">
        <v>11</v>
      </c>
      <c r="F25" s="23" t="s">
        <v>6</v>
      </c>
      <c r="G25" s="24" t="s">
        <v>11</v>
      </c>
      <c r="H25" s="25" t="s">
        <v>6</v>
      </c>
      <c r="I25" s="26" t="s">
        <v>11</v>
      </c>
      <c r="J25" s="27" t="s">
        <v>6</v>
      </c>
      <c r="K25" s="26" t="s">
        <v>11</v>
      </c>
      <c r="L25" s="28" t="s">
        <v>6</v>
      </c>
      <c r="M25" s="26" t="s">
        <v>11</v>
      </c>
      <c r="N25" s="97">
        <v>2004</v>
      </c>
      <c r="O25" s="26" t="s">
        <v>11</v>
      </c>
    </row>
    <row r="26" spans="1:15" ht="13.5" thickBot="1">
      <c r="A26" s="77" t="s">
        <v>8</v>
      </c>
      <c r="B26" s="29">
        <f>SUM(B7:B22)</f>
        <v>85</v>
      </c>
      <c r="C26" s="30">
        <f>(B26/$B$27)</f>
        <v>0.10745891276864729</v>
      </c>
      <c r="D26" s="29">
        <f>SUM(D7:D22)</f>
        <v>39</v>
      </c>
      <c r="E26" s="30">
        <f>(D26/$B$27)</f>
        <v>0.0493046776232617</v>
      </c>
      <c r="F26" s="32">
        <f>SUM(F7:F22)</f>
        <v>18</v>
      </c>
      <c r="G26" s="30">
        <f>(F26/$B$27)</f>
        <v>0.022756005056890013</v>
      </c>
      <c r="H26" s="6">
        <f>SUM(H7:H22)</f>
        <v>27</v>
      </c>
      <c r="I26" s="30">
        <f>(H26/$B$27)</f>
        <v>0.03413400758533502</v>
      </c>
      <c r="J26" s="35">
        <f>SUM(J7:J22)</f>
        <v>32</v>
      </c>
      <c r="K26" s="30">
        <f>(J26/$B$27)</f>
        <v>0.040455120101137804</v>
      </c>
      <c r="L26" s="36">
        <f>SUM(L7:L22)</f>
        <v>5</v>
      </c>
      <c r="M26" s="30">
        <f>(L26/$B$27)</f>
        <v>0.006321112515802781</v>
      </c>
      <c r="N26" s="98">
        <f>SUM(B26,D26,F26,H26,J26,L26)</f>
        <v>206</v>
      </c>
      <c r="O26" s="34">
        <f>N26/$N$27</f>
        <v>0.05339554173146708</v>
      </c>
    </row>
    <row r="27" spans="1:15" ht="13.5" thickBot="1">
      <c r="A27" s="78" t="s">
        <v>9</v>
      </c>
      <c r="B27" s="37">
        <v>791</v>
      </c>
      <c r="C27" s="38">
        <f>(B27/$B$28)</f>
        <v>0.7823936696340257</v>
      </c>
      <c r="D27" s="37">
        <v>681</v>
      </c>
      <c r="E27" s="39">
        <f>(D27/$D$28)</f>
        <v>0.8428217821782178</v>
      </c>
      <c r="F27" s="40">
        <v>781</v>
      </c>
      <c r="G27" s="41">
        <f>(F27/$F$28)</f>
        <v>0.8601321585903083</v>
      </c>
      <c r="H27" s="42">
        <v>714</v>
      </c>
      <c r="I27" s="43">
        <f>(H27/$H$28)</f>
        <v>0.84</v>
      </c>
      <c r="J27" s="44">
        <v>687</v>
      </c>
      <c r="K27" s="43">
        <f>(J27/$J$28)</f>
        <v>0.8110979929161747</v>
      </c>
      <c r="L27" s="45">
        <v>204</v>
      </c>
      <c r="M27" s="43">
        <f>(L27/$L$28)</f>
        <v>0.6335403726708074</v>
      </c>
      <c r="N27" s="99">
        <f>SUM(B27,D27,F27,H27,J27,L27)</f>
        <v>3858</v>
      </c>
      <c r="O27" s="43">
        <f>N27/$N$28</f>
        <v>0.8128950695322377</v>
      </c>
    </row>
    <row r="28" spans="1:15" ht="13.5" thickBot="1">
      <c r="A28" s="77" t="s">
        <v>10</v>
      </c>
      <c r="B28" s="29">
        <v>1011</v>
      </c>
      <c r="C28" s="30">
        <v>1</v>
      </c>
      <c r="D28" s="29">
        <v>808</v>
      </c>
      <c r="E28" s="31">
        <v>1</v>
      </c>
      <c r="F28" s="32">
        <v>908</v>
      </c>
      <c r="G28" s="33">
        <v>1</v>
      </c>
      <c r="H28" s="6">
        <v>850</v>
      </c>
      <c r="I28" s="34">
        <v>1</v>
      </c>
      <c r="J28" s="35">
        <v>847</v>
      </c>
      <c r="K28" s="34">
        <v>1</v>
      </c>
      <c r="L28" s="36">
        <v>322</v>
      </c>
      <c r="M28" s="34">
        <v>1</v>
      </c>
      <c r="N28" s="98">
        <f>SUM(B28,D28,F28,H28,J28,L28)</f>
        <v>4746</v>
      </c>
      <c r="O28" s="34">
        <v>1</v>
      </c>
    </row>
  </sheetData>
  <mergeCells count="17">
    <mergeCell ref="J24:K24"/>
    <mergeCell ref="L24:M24"/>
    <mergeCell ref="N24:O24"/>
    <mergeCell ref="B24:C24"/>
    <mergeCell ref="D24:E24"/>
    <mergeCell ref="F24:G24"/>
    <mergeCell ref="H24:I24"/>
    <mergeCell ref="A2:O2"/>
    <mergeCell ref="A3:O3"/>
    <mergeCell ref="J5:K5"/>
    <mergeCell ref="L5:M5"/>
    <mergeCell ref="N5:O5"/>
    <mergeCell ref="B5:C5"/>
    <mergeCell ref="D5:E5"/>
    <mergeCell ref="F5:G5"/>
    <mergeCell ref="H5:I5"/>
    <mergeCell ref="A5:A6"/>
  </mergeCells>
  <printOptions horizontalCentered="1"/>
  <pageMargins left="0.1968503937007874" right="0.1968503937007874" top="0.1968503937007874" bottom="0.1968503937007874" header="0.03937007874015748" footer="0.03937007874015748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8"/>
  <sheetViews>
    <sheetView workbookViewId="0" topLeftCell="A9">
      <selection activeCell="N9" sqref="N1:N16384"/>
    </sheetView>
  </sheetViews>
  <sheetFormatPr defaultColWidth="9.140625" defaultRowHeight="12.75"/>
  <cols>
    <col min="1" max="1" width="28.8515625" style="1" customWidth="1"/>
    <col min="2" max="2" width="6.7109375" style="10" customWidth="1"/>
    <col min="3" max="3" width="8.7109375" style="11" customWidth="1"/>
    <col min="4" max="4" width="6.7109375" style="10" customWidth="1"/>
    <col min="5" max="5" width="8.7109375" style="11" customWidth="1"/>
    <col min="6" max="6" width="6.7109375" style="10" customWidth="1"/>
    <col min="7" max="7" width="8.7109375" style="11" customWidth="1"/>
    <col min="8" max="8" width="6.7109375" style="10" customWidth="1"/>
    <col min="9" max="9" width="8.7109375" style="11" customWidth="1"/>
    <col min="10" max="10" width="6.7109375" style="10" customWidth="1"/>
    <col min="11" max="11" width="8.7109375" style="11" customWidth="1"/>
    <col min="12" max="12" width="6.7109375" style="10" customWidth="1"/>
    <col min="13" max="13" width="8.7109375" style="11" customWidth="1"/>
    <col min="14" max="14" width="7.7109375" style="90" customWidth="1"/>
    <col min="15" max="15" width="9.7109375" style="11" customWidth="1"/>
    <col min="16" max="16384" width="9.140625" style="1" customWidth="1"/>
  </cols>
  <sheetData>
    <row r="1" ht="17.25" customHeight="1"/>
    <row r="2" spans="1:15" s="12" customFormat="1" ht="39" customHeight="1">
      <c r="A2" s="80" t="s">
        <v>35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s="12" customFormat="1" ht="23.25" customHeight="1">
      <c r="A3" s="80" t="s">
        <v>15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s="13" customFormat="1" ht="10.5" customHeight="1" thickBot="1">
      <c r="A4" s="47"/>
      <c r="B4" s="48"/>
      <c r="C4" s="49"/>
      <c r="D4" s="48"/>
      <c r="E4" s="49"/>
      <c r="F4" s="48"/>
      <c r="G4" s="49"/>
      <c r="H4" s="48"/>
      <c r="I4" s="49"/>
      <c r="J4" s="48"/>
      <c r="K4" s="49"/>
      <c r="L4" s="48"/>
      <c r="M4" s="49"/>
      <c r="N4" s="91"/>
      <c r="O4" s="49"/>
    </row>
    <row r="5" spans="1:15" ht="26.25" customHeight="1" thickBot="1">
      <c r="A5" s="86" t="s">
        <v>13</v>
      </c>
      <c r="B5" s="81" t="s">
        <v>0</v>
      </c>
      <c r="C5" s="82"/>
      <c r="D5" s="83" t="s">
        <v>1</v>
      </c>
      <c r="E5" s="83"/>
      <c r="F5" s="81" t="s">
        <v>2</v>
      </c>
      <c r="G5" s="82"/>
      <c r="H5" s="83" t="s">
        <v>3</v>
      </c>
      <c r="I5" s="83"/>
      <c r="J5" s="81" t="s">
        <v>4</v>
      </c>
      <c r="K5" s="82"/>
      <c r="L5" s="83" t="s">
        <v>5</v>
      </c>
      <c r="M5" s="83"/>
      <c r="N5" s="84" t="s">
        <v>7</v>
      </c>
      <c r="O5" s="85"/>
    </row>
    <row r="6" spans="1:15" s="5" customFormat="1" ht="30" customHeight="1" thickBot="1">
      <c r="A6" s="87"/>
      <c r="B6" s="52" t="s">
        <v>6</v>
      </c>
      <c r="C6" s="53" t="s">
        <v>12</v>
      </c>
      <c r="D6" s="54" t="s">
        <v>6</v>
      </c>
      <c r="E6" s="55" t="s">
        <v>12</v>
      </c>
      <c r="F6" s="56" t="s">
        <v>6</v>
      </c>
      <c r="G6" s="55" t="s">
        <v>12</v>
      </c>
      <c r="H6" s="56" t="s">
        <v>6</v>
      </c>
      <c r="I6" s="55" t="s">
        <v>12</v>
      </c>
      <c r="J6" s="56" t="s">
        <v>6</v>
      </c>
      <c r="K6" s="55" t="s">
        <v>12</v>
      </c>
      <c r="L6" s="56" t="s">
        <v>6</v>
      </c>
      <c r="M6" s="55" t="s">
        <v>12</v>
      </c>
      <c r="N6" s="92">
        <v>2004</v>
      </c>
      <c r="O6" s="55" t="s">
        <v>12</v>
      </c>
    </row>
    <row r="7" spans="1:15" ht="24" customHeight="1" thickBot="1">
      <c r="A7" s="70" t="s">
        <v>69</v>
      </c>
      <c r="B7" s="18">
        <v>3</v>
      </c>
      <c r="C7" s="2">
        <f aca="true" t="shared" si="0" ref="C7:C22">(B7/$B$23)</f>
        <v>0.0379746835443038</v>
      </c>
      <c r="D7" s="19">
        <v>2</v>
      </c>
      <c r="E7" s="2">
        <f aca="true" t="shared" si="1" ref="E7:E22">(D7/$D$23)</f>
        <v>0.027777777777777776</v>
      </c>
      <c r="F7" s="19">
        <v>4</v>
      </c>
      <c r="G7" s="2">
        <f aca="true" t="shared" si="2" ref="G7:G22">(F7/$F$23)</f>
        <v>0.047619047619047616</v>
      </c>
      <c r="H7" s="19">
        <v>0</v>
      </c>
      <c r="I7" s="2">
        <f aca="true" t="shared" si="3" ref="I7:I22">(H7/$H$23)</f>
        <v>0</v>
      </c>
      <c r="J7" s="19">
        <v>0</v>
      </c>
      <c r="K7" s="2">
        <f aca="true" t="shared" si="4" ref="K7:K22">(J7/$J$23)</f>
        <v>0</v>
      </c>
      <c r="L7" s="19"/>
      <c r="M7" s="7">
        <f aca="true" t="shared" si="5" ref="M7:M22">(L7/$L$23)</f>
        <v>0</v>
      </c>
      <c r="N7" s="93">
        <f aca="true" t="shared" si="6" ref="N7:N22">SUM(B7,D7,F7,H7,J7,L7)</f>
        <v>9</v>
      </c>
      <c r="O7" s="2">
        <f aca="true" t="shared" si="7" ref="O7:O22">N7/$N$23</f>
        <v>0.025787965616045846</v>
      </c>
    </row>
    <row r="8" spans="1:15" ht="24" customHeight="1" thickBot="1">
      <c r="A8" s="57" t="s">
        <v>70</v>
      </c>
      <c r="B8" s="14">
        <v>0</v>
      </c>
      <c r="C8" s="3">
        <f t="shared" si="0"/>
        <v>0</v>
      </c>
      <c r="D8" s="15">
        <v>1</v>
      </c>
      <c r="E8" s="3">
        <f t="shared" si="1"/>
        <v>0.013888888888888888</v>
      </c>
      <c r="F8" s="15">
        <v>9</v>
      </c>
      <c r="G8" s="3">
        <f t="shared" si="2"/>
        <v>0.10714285714285714</v>
      </c>
      <c r="H8" s="15">
        <v>4</v>
      </c>
      <c r="I8" s="3">
        <f t="shared" si="3"/>
        <v>0.09302325581395349</v>
      </c>
      <c r="J8" s="15">
        <v>8</v>
      </c>
      <c r="K8" s="3">
        <f t="shared" si="4"/>
        <v>0.18181818181818182</v>
      </c>
      <c r="L8" s="15">
        <v>9</v>
      </c>
      <c r="M8" s="9">
        <f t="shared" si="5"/>
        <v>0.3333333333333333</v>
      </c>
      <c r="N8" s="94">
        <f t="shared" si="6"/>
        <v>31</v>
      </c>
      <c r="O8" s="3">
        <f t="shared" si="7"/>
        <v>0.08882521489971347</v>
      </c>
    </row>
    <row r="9" spans="1:15" ht="24" customHeight="1" thickBot="1">
      <c r="A9" s="57" t="s">
        <v>71</v>
      </c>
      <c r="B9" s="14">
        <v>10</v>
      </c>
      <c r="C9" s="3">
        <f t="shared" si="0"/>
        <v>0.12658227848101267</v>
      </c>
      <c r="D9" s="15">
        <v>3</v>
      </c>
      <c r="E9" s="3">
        <f t="shared" si="1"/>
        <v>0.041666666666666664</v>
      </c>
      <c r="F9" s="15">
        <v>9</v>
      </c>
      <c r="G9" s="3">
        <f t="shared" si="2"/>
        <v>0.10714285714285714</v>
      </c>
      <c r="H9" s="15">
        <v>6</v>
      </c>
      <c r="I9" s="3">
        <f t="shared" si="3"/>
        <v>0.13953488372093023</v>
      </c>
      <c r="J9" s="15">
        <v>7</v>
      </c>
      <c r="K9" s="3">
        <f t="shared" si="4"/>
        <v>0.1590909090909091</v>
      </c>
      <c r="L9" s="15"/>
      <c r="M9" s="9">
        <f t="shared" si="5"/>
        <v>0</v>
      </c>
      <c r="N9" s="94">
        <f t="shared" si="6"/>
        <v>35</v>
      </c>
      <c r="O9" s="3">
        <f t="shared" si="7"/>
        <v>0.10028653295128939</v>
      </c>
    </row>
    <row r="10" spans="1:15" ht="24" customHeight="1" thickBot="1">
      <c r="A10" s="57" t="s">
        <v>72</v>
      </c>
      <c r="B10" s="59">
        <v>0</v>
      </c>
      <c r="C10" s="60">
        <f t="shared" si="0"/>
        <v>0</v>
      </c>
      <c r="D10" s="61">
        <v>0</v>
      </c>
      <c r="E10" s="60">
        <f t="shared" si="1"/>
        <v>0</v>
      </c>
      <c r="F10" s="61">
        <v>0</v>
      </c>
      <c r="G10" s="60">
        <f t="shared" si="2"/>
        <v>0</v>
      </c>
      <c r="H10" s="61">
        <v>0</v>
      </c>
      <c r="I10" s="60">
        <f t="shared" si="3"/>
        <v>0</v>
      </c>
      <c r="J10" s="61">
        <v>4</v>
      </c>
      <c r="K10" s="60">
        <f t="shared" si="4"/>
        <v>0.09090909090909091</v>
      </c>
      <c r="L10" s="61"/>
      <c r="M10" s="62">
        <f t="shared" si="5"/>
        <v>0</v>
      </c>
      <c r="N10" s="94">
        <f t="shared" si="6"/>
        <v>4</v>
      </c>
      <c r="O10" s="60">
        <f t="shared" si="7"/>
        <v>0.011461318051575931</v>
      </c>
    </row>
    <row r="11" spans="1:15" ht="24" customHeight="1" thickBot="1">
      <c r="A11" s="57" t="s">
        <v>73</v>
      </c>
      <c r="B11" s="59">
        <v>3</v>
      </c>
      <c r="C11" s="60">
        <f t="shared" si="0"/>
        <v>0.0379746835443038</v>
      </c>
      <c r="D11" s="61">
        <v>3</v>
      </c>
      <c r="E11" s="60">
        <f t="shared" si="1"/>
        <v>0.041666666666666664</v>
      </c>
      <c r="F11" s="61">
        <v>1</v>
      </c>
      <c r="G11" s="60">
        <f t="shared" si="2"/>
        <v>0.011904761904761904</v>
      </c>
      <c r="H11" s="61">
        <v>3</v>
      </c>
      <c r="I11" s="60">
        <f t="shared" si="3"/>
        <v>0.06976744186046512</v>
      </c>
      <c r="J11" s="61">
        <v>0</v>
      </c>
      <c r="K11" s="60">
        <f t="shared" si="4"/>
        <v>0</v>
      </c>
      <c r="L11" s="61"/>
      <c r="M11" s="62">
        <f t="shared" si="5"/>
        <v>0</v>
      </c>
      <c r="N11" s="94">
        <f t="shared" si="6"/>
        <v>10</v>
      </c>
      <c r="O11" s="60">
        <f t="shared" si="7"/>
        <v>0.02865329512893983</v>
      </c>
    </row>
    <row r="12" spans="1:15" ht="24" customHeight="1" thickBot="1">
      <c r="A12" s="57" t="s">
        <v>74</v>
      </c>
      <c r="B12" s="59">
        <v>7</v>
      </c>
      <c r="C12" s="60">
        <f t="shared" si="0"/>
        <v>0.08860759493670886</v>
      </c>
      <c r="D12" s="61">
        <v>2</v>
      </c>
      <c r="E12" s="60">
        <f t="shared" si="1"/>
        <v>0.027777777777777776</v>
      </c>
      <c r="F12" s="61">
        <v>5</v>
      </c>
      <c r="G12" s="60">
        <f t="shared" si="2"/>
        <v>0.05952380952380952</v>
      </c>
      <c r="H12" s="61">
        <v>0</v>
      </c>
      <c r="I12" s="60">
        <f t="shared" si="3"/>
        <v>0</v>
      </c>
      <c r="J12" s="61">
        <v>0</v>
      </c>
      <c r="K12" s="60">
        <f t="shared" si="4"/>
        <v>0</v>
      </c>
      <c r="L12" s="61"/>
      <c r="M12" s="62">
        <f t="shared" si="5"/>
        <v>0</v>
      </c>
      <c r="N12" s="94">
        <f t="shared" si="6"/>
        <v>14</v>
      </c>
      <c r="O12" s="60">
        <f t="shared" si="7"/>
        <v>0.04011461318051576</v>
      </c>
    </row>
    <row r="13" spans="1:15" ht="24" customHeight="1" thickBot="1">
      <c r="A13" s="57" t="s">
        <v>75</v>
      </c>
      <c r="B13" s="59">
        <v>3</v>
      </c>
      <c r="C13" s="60">
        <f t="shared" si="0"/>
        <v>0.0379746835443038</v>
      </c>
      <c r="D13" s="61">
        <v>17</v>
      </c>
      <c r="E13" s="60">
        <f t="shared" si="1"/>
        <v>0.2361111111111111</v>
      </c>
      <c r="F13" s="61">
        <v>3</v>
      </c>
      <c r="G13" s="60">
        <f t="shared" si="2"/>
        <v>0.03571428571428571</v>
      </c>
      <c r="H13" s="61">
        <v>2</v>
      </c>
      <c r="I13" s="60">
        <f t="shared" si="3"/>
        <v>0.046511627906976744</v>
      </c>
      <c r="J13" s="61">
        <v>2</v>
      </c>
      <c r="K13" s="60">
        <f t="shared" si="4"/>
        <v>0.045454545454545456</v>
      </c>
      <c r="L13" s="61"/>
      <c r="M13" s="62">
        <f t="shared" si="5"/>
        <v>0</v>
      </c>
      <c r="N13" s="94">
        <f t="shared" si="6"/>
        <v>27</v>
      </c>
      <c r="O13" s="60">
        <f t="shared" si="7"/>
        <v>0.07736389684813753</v>
      </c>
    </row>
    <row r="14" spans="1:15" ht="24" customHeight="1" thickBot="1">
      <c r="A14" s="57" t="s">
        <v>76</v>
      </c>
      <c r="B14" s="59">
        <v>9</v>
      </c>
      <c r="C14" s="60">
        <f t="shared" si="0"/>
        <v>0.11392405063291139</v>
      </c>
      <c r="D14" s="61">
        <v>5</v>
      </c>
      <c r="E14" s="60">
        <f t="shared" si="1"/>
        <v>0.06944444444444445</v>
      </c>
      <c r="F14" s="61">
        <v>7</v>
      </c>
      <c r="G14" s="60">
        <f t="shared" si="2"/>
        <v>0.08333333333333333</v>
      </c>
      <c r="H14" s="61">
        <v>3</v>
      </c>
      <c r="I14" s="60">
        <f t="shared" si="3"/>
        <v>0.06976744186046512</v>
      </c>
      <c r="J14" s="61">
        <v>4</v>
      </c>
      <c r="K14" s="60">
        <f t="shared" si="4"/>
        <v>0.09090909090909091</v>
      </c>
      <c r="L14" s="61">
        <v>3</v>
      </c>
      <c r="M14" s="62">
        <f t="shared" si="5"/>
        <v>0.1111111111111111</v>
      </c>
      <c r="N14" s="94">
        <f t="shared" si="6"/>
        <v>31</v>
      </c>
      <c r="O14" s="60">
        <f t="shared" si="7"/>
        <v>0.08882521489971347</v>
      </c>
    </row>
    <row r="15" spans="1:15" ht="24" customHeight="1" thickBot="1">
      <c r="A15" s="57" t="s">
        <v>77</v>
      </c>
      <c r="B15" s="59">
        <v>3</v>
      </c>
      <c r="C15" s="60">
        <f t="shared" si="0"/>
        <v>0.0379746835443038</v>
      </c>
      <c r="D15" s="61">
        <v>0</v>
      </c>
      <c r="E15" s="60">
        <f t="shared" si="1"/>
        <v>0</v>
      </c>
      <c r="F15" s="61">
        <v>5</v>
      </c>
      <c r="G15" s="60">
        <f t="shared" si="2"/>
        <v>0.05952380952380952</v>
      </c>
      <c r="H15" s="61">
        <v>0</v>
      </c>
      <c r="I15" s="60">
        <f t="shared" si="3"/>
        <v>0</v>
      </c>
      <c r="J15" s="61">
        <v>0</v>
      </c>
      <c r="K15" s="60">
        <f t="shared" si="4"/>
        <v>0</v>
      </c>
      <c r="L15" s="61"/>
      <c r="M15" s="62">
        <f t="shared" si="5"/>
        <v>0</v>
      </c>
      <c r="N15" s="94">
        <f t="shared" si="6"/>
        <v>8</v>
      </c>
      <c r="O15" s="60">
        <f t="shared" si="7"/>
        <v>0.022922636103151862</v>
      </c>
    </row>
    <row r="16" spans="1:15" ht="24" customHeight="1" thickBot="1">
      <c r="A16" s="57" t="s">
        <v>78</v>
      </c>
      <c r="B16" s="59">
        <v>5</v>
      </c>
      <c r="C16" s="60">
        <f t="shared" si="0"/>
        <v>0.06329113924050633</v>
      </c>
      <c r="D16" s="61">
        <v>2</v>
      </c>
      <c r="E16" s="60">
        <f t="shared" si="1"/>
        <v>0.027777777777777776</v>
      </c>
      <c r="F16" s="61">
        <v>5</v>
      </c>
      <c r="G16" s="60">
        <f t="shared" si="2"/>
        <v>0.05952380952380952</v>
      </c>
      <c r="H16" s="61">
        <v>0</v>
      </c>
      <c r="I16" s="60">
        <f t="shared" si="3"/>
        <v>0</v>
      </c>
      <c r="J16" s="61">
        <v>12</v>
      </c>
      <c r="K16" s="60">
        <f t="shared" si="4"/>
        <v>0.2727272727272727</v>
      </c>
      <c r="L16" s="61">
        <v>1</v>
      </c>
      <c r="M16" s="62">
        <f t="shared" si="5"/>
        <v>0.037037037037037035</v>
      </c>
      <c r="N16" s="94">
        <f t="shared" si="6"/>
        <v>25</v>
      </c>
      <c r="O16" s="60">
        <f t="shared" si="7"/>
        <v>0.07163323782234957</v>
      </c>
    </row>
    <row r="17" spans="1:15" ht="24" customHeight="1" thickBot="1">
      <c r="A17" s="57" t="s">
        <v>79</v>
      </c>
      <c r="B17" s="59">
        <v>1</v>
      </c>
      <c r="C17" s="60">
        <f t="shared" si="0"/>
        <v>0.012658227848101266</v>
      </c>
      <c r="D17" s="61">
        <v>1</v>
      </c>
      <c r="E17" s="60">
        <f t="shared" si="1"/>
        <v>0.013888888888888888</v>
      </c>
      <c r="F17" s="61">
        <v>0</v>
      </c>
      <c r="G17" s="60">
        <f t="shared" si="2"/>
        <v>0</v>
      </c>
      <c r="H17" s="61">
        <v>0</v>
      </c>
      <c r="I17" s="60">
        <f t="shared" si="3"/>
        <v>0</v>
      </c>
      <c r="J17" s="61">
        <v>2</v>
      </c>
      <c r="K17" s="60">
        <f t="shared" si="4"/>
        <v>0.045454545454545456</v>
      </c>
      <c r="L17" s="61">
        <v>6</v>
      </c>
      <c r="M17" s="62">
        <f t="shared" si="5"/>
        <v>0.2222222222222222</v>
      </c>
      <c r="N17" s="94">
        <f t="shared" si="6"/>
        <v>10</v>
      </c>
      <c r="O17" s="60">
        <f t="shared" si="7"/>
        <v>0.02865329512893983</v>
      </c>
    </row>
    <row r="18" spans="1:15" ht="24" customHeight="1" thickBot="1">
      <c r="A18" s="57" t="s">
        <v>80</v>
      </c>
      <c r="B18" s="59">
        <v>10</v>
      </c>
      <c r="C18" s="60">
        <f t="shared" si="0"/>
        <v>0.12658227848101267</v>
      </c>
      <c r="D18" s="61">
        <v>13</v>
      </c>
      <c r="E18" s="60">
        <f t="shared" si="1"/>
        <v>0.18055555555555555</v>
      </c>
      <c r="F18" s="61">
        <v>7</v>
      </c>
      <c r="G18" s="60">
        <f t="shared" si="2"/>
        <v>0.08333333333333333</v>
      </c>
      <c r="H18" s="61">
        <v>12</v>
      </c>
      <c r="I18" s="60">
        <f t="shared" si="3"/>
        <v>0.27906976744186046</v>
      </c>
      <c r="J18" s="61">
        <v>1</v>
      </c>
      <c r="K18" s="60">
        <f t="shared" si="4"/>
        <v>0.022727272727272728</v>
      </c>
      <c r="L18" s="61">
        <v>3</v>
      </c>
      <c r="M18" s="62">
        <f t="shared" si="5"/>
        <v>0.1111111111111111</v>
      </c>
      <c r="N18" s="94">
        <f t="shared" si="6"/>
        <v>46</v>
      </c>
      <c r="O18" s="60">
        <f t="shared" si="7"/>
        <v>0.1318051575931232</v>
      </c>
    </row>
    <row r="19" spans="1:15" ht="24" customHeight="1" thickBot="1">
      <c r="A19" s="57" t="s">
        <v>81</v>
      </c>
      <c r="B19" s="59">
        <v>11</v>
      </c>
      <c r="C19" s="60">
        <f t="shared" si="0"/>
        <v>0.13924050632911392</v>
      </c>
      <c r="D19" s="61">
        <v>7</v>
      </c>
      <c r="E19" s="60">
        <f t="shared" si="1"/>
        <v>0.09722222222222222</v>
      </c>
      <c r="F19" s="61">
        <v>6</v>
      </c>
      <c r="G19" s="60">
        <f t="shared" si="2"/>
        <v>0.07142857142857142</v>
      </c>
      <c r="H19" s="61">
        <v>2</v>
      </c>
      <c r="I19" s="60">
        <f t="shared" si="3"/>
        <v>0.046511627906976744</v>
      </c>
      <c r="J19" s="61">
        <v>0</v>
      </c>
      <c r="K19" s="60">
        <f t="shared" si="4"/>
        <v>0</v>
      </c>
      <c r="L19" s="61">
        <v>2</v>
      </c>
      <c r="M19" s="62">
        <f t="shared" si="5"/>
        <v>0.07407407407407407</v>
      </c>
      <c r="N19" s="94">
        <f t="shared" si="6"/>
        <v>28</v>
      </c>
      <c r="O19" s="60">
        <f t="shared" si="7"/>
        <v>0.08022922636103152</v>
      </c>
    </row>
    <row r="20" spans="1:15" ht="24" customHeight="1" thickBot="1">
      <c r="A20" s="57" t="s">
        <v>82</v>
      </c>
      <c r="B20" s="59">
        <v>6</v>
      </c>
      <c r="C20" s="60">
        <f t="shared" si="0"/>
        <v>0.0759493670886076</v>
      </c>
      <c r="D20" s="61">
        <v>12</v>
      </c>
      <c r="E20" s="60">
        <f t="shared" si="1"/>
        <v>0.16666666666666666</v>
      </c>
      <c r="F20" s="61">
        <v>8</v>
      </c>
      <c r="G20" s="60">
        <f t="shared" si="2"/>
        <v>0.09523809523809523</v>
      </c>
      <c r="H20" s="61">
        <v>4</v>
      </c>
      <c r="I20" s="60">
        <f t="shared" si="3"/>
        <v>0.09302325581395349</v>
      </c>
      <c r="J20" s="61">
        <v>2</v>
      </c>
      <c r="K20" s="60">
        <f t="shared" si="4"/>
        <v>0.045454545454545456</v>
      </c>
      <c r="L20" s="61"/>
      <c r="M20" s="62">
        <f t="shared" si="5"/>
        <v>0</v>
      </c>
      <c r="N20" s="94">
        <f t="shared" si="6"/>
        <v>32</v>
      </c>
      <c r="O20" s="60">
        <f t="shared" si="7"/>
        <v>0.09169054441260745</v>
      </c>
    </row>
    <row r="21" spans="1:15" ht="24" customHeight="1" thickBot="1">
      <c r="A21" s="57" t="s">
        <v>83</v>
      </c>
      <c r="B21" s="59">
        <v>5</v>
      </c>
      <c r="C21" s="60">
        <f t="shared" si="0"/>
        <v>0.06329113924050633</v>
      </c>
      <c r="D21" s="61">
        <v>2</v>
      </c>
      <c r="E21" s="60">
        <f t="shared" si="1"/>
        <v>0.027777777777777776</v>
      </c>
      <c r="F21" s="61">
        <v>2</v>
      </c>
      <c r="G21" s="60">
        <f t="shared" si="2"/>
        <v>0.023809523809523808</v>
      </c>
      <c r="H21" s="61">
        <v>5</v>
      </c>
      <c r="I21" s="60">
        <f t="shared" si="3"/>
        <v>0.11627906976744186</v>
      </c>
      <c r="J21" s="61">
        <v>1</v>
      </c>
      <c r="K21" s="60">
        <f t="shared" si="4"/>
        <v>0.022727272727272728</v>
      </c>
      <c r="L21" s="61">
        <v>3</v>
      </c>
      <c r="M21" s="62">
        <f t="shared" si="5"/>
        <v>0.1111111111111111</v>
      </c>
      <c r="N21" s="94">
        <f t="shared" si="6"/>
        <v>18</v>
      </c>
      <c r="O21" s="60">
        <f t="shared" si="7"/>
        <v>0.05157593123209169</v>
      </c>
    </row>
    <row r="22" spans="1:15" ht="24" customHeight="1" thickBot="1">
      <c r="A22" s="57" t="s">
        <v>84</v>
      </c>
      <c r="B22" s="63">
        <v>3</v>
      </c>
      <c r="C22" s="64">
        <f t="shared" si="0"/>
        <v>0.0379746835443038</v>
      </c>
      <c r="D22" s="65">
        <v>2</v>
      </c>
      <c r="E22" s="64">
        <f t="shared" si="1"/>
        <v>0.027777777777777776</v>
      </c>
      <c r="F22" s="65">
        <v>13</v>
      </c>
      <c r="G22" s="64">
        <f t="shared" si="2"/>
        <v>0.15476190476190477</v>
      </c>
      <c r="H22" s="65">
        <v>2</v>
      </c>
      <c r="I22" s="64">
        <f t="shared" si="3"/>
        <v>0.046511627906976744</v>
      </c>
      <c r="J22" s="65">
        <v>1</v>
      </c>
      <c r="K22" s="64">
        <f t="shared" si="4"/>
        <v>0.022727272727272728</v>
      </c>
      <c r="L22" s="65"/>
      <c r="M22" s="66">
        <f t="shared" si="5"/>
        <v>0</v>
      </c>
      <c r="N22" s="95">
        <f t="shared" si="6"/>
        <v>21</v>
      </c>
      <c r="O22" s="64">
        <f t="shared" si="7"/>
        <v>0.06017191977077364</v>
      </c>
    </row>
    <row r="23" spans="1:15" s="46" customFormat="1" ht="24" customHeight="1" thickBot="1">
      <c r="A23" s="58" t="s">
        <v>7</v>
      </c>
      <c r="B23" s="67">
        <f aca="true" t="shared" si="8" ref="B23:O23">SUM(B7:B22)</f>
        <v>79</v>
      </c>
      <c r="C23" s="68">
        <f t="shared" si="8"/>
        <v>0.9999999999999999</v>
      </c>
      <c r="D23" s="69">
        <f t="shared" si="8"/>
        <v>72</v>
      </c>
      <c r="E23" s="68">
        <f t="shared" si="8"/>
        <v>1</v>
      </c>
      <c r="F23" s="69">
        <f t="shared" si="8"/>
        <v>84</v>
      </c>
      <c r="G23" s="68">
        <f t="shared" si="8"/>
        <v>1</v>
      </c>
      <c r="H23" s="69">
        <f t="shared" si="8"/>
        <v>43</v>
      </c>
      <c r="I23" s="68">
        <f t="shared" si="8"/>
        <v>0.9999999999999999</v>
      </c>
      <c r="J23" s="69">
        <f t="shared" si="8"/>
        <v>44</v>
      </c>
      <c r="K23" s="68">
        <f t="shared" si="8"/>
        <v>0.9999999999999999</v>
      </c>
      <c r="L23" s="69">
        <f t="shared" si="8"/>
        <v>27</v>
      </c>
      <c r="M23" s="68">
        <f t="shared" si="8"/>
        <v>1</v>
      </c>
      <c r="N23" s="96">
        <f t="shared" si="8"/>
        <v>349</v>
      </c>
      <c r="O23" s="68">
        <f t="shared" si="8"/>
        <v>1.0000000000000002</v>
      </c>
    </row>
    <row r="24" spans="1:15" ht="13.5" thickBot="1">
      <c r="A24" s="75"/>
      <c r="B24" s="88" t="s">
        <v>0</v>
      </c>
      <c r="C24" s="88"/>
      <c r="D24" s="88" t="s">
        <v>1</v>
      </c>
      <c r="E24" s="88"/>
      <c r="F24" s="88" t="s">
        <v>2</v>
      </c>
      <c r="G24" s="88"/>
      <c r="H24" s="88" t="s">
        <v>3</v>
      </c>
      <c r="I24" s="88"/>
      <c r="J24" s="88" t="s">
        <v>4</v>
      </c>
      <c r="K24" s="88"/>
      <c r="L24" s="88" t="s">
        <v>5</v>
      </c>
      <c r="M24" s="88"/>
      <c r="N24" s="89" t="s">
        <v>7</v>
      </c>
      <c r="O24" s="89"/>
    </row>
    <row r="25" spans="1:15" ht="13.5" thickBot="1">
      <c r="A25" s="76"/>
      <c r="B25" s="20" t="s">
        <v>6</v>
      </c>
      <c r="C25" s="21" t="s">
        <v>11</v>
      </c>
      <c r="D25" s="20" t="s">
        <v>6</v>
      </c>
      <c r="E25" s="22" t="s">
        <v>11</v>
      </c>
      <c r="F25" s="23" t="s">
        <v>6</v>
      </c>
      <c r="G25" s="24" t="s">
        <v>11</v>
      </c>
      <c r="H25" s="25" t="s">
        <v>6</v>
      </c>
      <c r="I25" s="26" t="s">
        <v>11</v>
      </c>
      <c r="J25" s="27" t="s">
        <v>6</v>
      </c>
      <c r="K25" s="26" t="s">
        <v>11</v>
      </c>
      <c r="L25" s="28" t="s">
        <v>6</v>
      </c>
      <c r="M25" s="26" t="s">
        <v>11</v>
      </c>
      <c r="N25" s="97">
        <v>2004</v>
      </c>
      <c r="O25" s="26" t="s">
        <v>11</v>
      </c>
    </row>
    <row r="26" spans="1:15" ht="13.5" thickBot="1">
      <c r="A26" s="77" t="s">
        <v>8</v>
      </c>
      <c r="B26" s="29">
        <f>SUM(B7:B22)</f>
        <v>79</v>
      </c>
      <c r="C26" s="30">
        <f>(B26/$B$27)</f>
        <v>0.09987357774968394</v>
      </c>
      <c r="D26" s="29">
        <f>SUM(D7:D22)</f>
        <v>72</v>
      </c>
      <c r="E26" s="30">
        <f>(D26/$B$27)</f>
        <v>0.09102402022756005</v>
      </c>
      <c r="F26" s="32">
        <f>SUM(F7:F22)</f>
        <v>84</v>
      </c>
      <c r="G26" s="30">
        <f>(F26/$B$27)</f>
        <v>0.10619469026548672</v>
      </c>
      <c r="H26" s="6">
        <f>SUM(H7:H22)</f>
        <v>43</v>
      </c>
      <c r="I26" s="30">
        <f>(H26/$B$27)</f>
        <v>0.05436156763590392</v>
      </c>
      <c r="J26" s="35">
        <f>SUM(J7:J22)</f>
        <v>44</v>
      </c>
      <c r="K26" s="30">
        <f>(J26/$B$27)</f>
        <v>0.05562579013906448</v>
      </c>
      <c r="L26" s="36">
        <f>SUM(L7:L22)</f>
        <v>27</v>
      </c>
      <c r="M26" s="30">
        <f>(L26/$B$27)</f>
        <v>0.03413400758533502</v>
      </c>
      <c r="N26" s="98">
        <f>SUM(B26,D26,F26,H26,J26,L26)</f>
        <v>349</v>
      </c>
      <c r="O26" s="34">
        <f>N26/$N$27</f>
        <v>0.0904613789528253</v>
      </c>
    </row>
    <row r="27" spans="1:15" ht="13.5" thickBot="1">
      <c r="A27" s="78" t="s">
        <v>9</v>
      </c>
      <c r="B27" s="37">
        <v>791</v>
      </c>
      <c r="C27" s="38">
        <f>(B27/$B$28)</f>
        <v>0.7823936696340257</v>
      </c>
      <c r="D27" s="37">
        <v>681</v>
      </c>
      <c r="E27" s="39">
        <f>(D27/$D$28)</f>
        <v>0.8428217821782178</v>
      </c>
      <c r="F27" s="40">
        <v>781</v>
      </c>
      <c r="G27" s="41">
        <f>(F27/$F$28)</f>
        <v>0.8601321585903083</v>
      </c>
      <c r="H27" s="42">
        <v>714</v>
      </c>
      <c r="I27" s="43">
        <f>(H27/$H$28)</f>
        <v>0.84</v>
      </c>
      <c r="J27" s="44">
        <v>687</v>
      </c>
      <c r="K27" s="43">
        <f>(J27/$J$28)</f>
        <v>0.8110979929161747</v>
      </c>
      <c r="L27" s="45">
        <v>204</v>
      </c>
      <c r="M27" s="43">
        <f>(L27/$L$28)</f>
        <v>0.6335403726708074</v>
      </c>
      <c r="N27" s="99">
        <f>SUM(B27,D27,F27,H27,J27,L27)</f>
        <v>3858</v>
      </c>
      <c r="O27" s="43">
        <f>N27/$N$28</f>
        <v>0.8128950695322377</v>
      </c>
    </row>
    <row r="28" spans="1:15" ht="13.5" thickBot="1">
      <c r="A28" s="77" t="s">
        <v>10</v>
      </c>
      <c r="B28" s="29">
        <v>1011</v>
      </c>
      <c r="C28" s="30">
        <v>1</v>
      </c>
      <c r="D28" s="29">
        <v>808</v>
      </c>
      <c r="E28" s="31">
        <v>1</v>
      </c>
      <c r="F28" s="32">
        <v>908</v>
      </c>
      <c r="G28" s="33">
        <v>1</v>
      </c>
      <c r="H28" s="6">
        <v>850</v>
      </c>
      <c r="I28" s="34">
        <v>1</v>
      </c>
      <c r="J28" s="35">
        <v>847</v>
      </c>
      <c r="K28" s="34">
        <v>1</v>
      </c>
      <c r="L28" s="36">
        <v>322</v>
      </c>
      <c r="M28" s="34">
        <v>1</v>
      </c>
      <c r="N28" s="98">
        <f>SUM(B28,D28,F28,H28,J28,L28)</f>
        <v>4746</v>
      </c>
      <c r="O28" s="34">
        <v>1</v>
      </c>
    </row>
  </sheetData>
  <mergeCells count="17">
    <mergeCell ref="A2:O2"/>
    <mergeCell ref="A3:O3"/>
    <mergeCell ref="J5:K5"/>
    <mergeCell ref="L5:M5"/>
    <mergeCell ref="N5:O5"/>
    <mergeCell ref="B5:C5"/>
    <mergeCell ref="D5:E5"/>
    <mergeCell ref="F5:G5"/>
    <mergeCell ref="H5:I5"/>
    <mergeCell ref="A5:A6"/>
    <mergeCell ref="J24:K24"/>
    <mergeCell ref="L24:M24"/>
    <mergeCell ref="N24:O24"/>
    <mergeCell ref="B24:C24"/>
    <mergeCell ref="D24:E24"/>
    <mergeCell ref="F24:G24"/>
    <mergeCell ref="H24:I24"/>
  </mergeCells>
  <printOptions horizontalCentered="1"/>
  <pageMargins left="0.1968503937007874" right="0.1968503937007874" top="0.1968503937007874" bottom="0.1968503937007874" header="0.03937007874015748" footer="0.0393700787401574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GABICCE MARE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GABICCE MARE</dc:creator>
  <cp:keywords/>
  <dc:description/>
  <cp:lastModifiedBy>UFFICIO RELAZIONI CON IL PUBBLICO</cp:lastModifiedBy>
  <cp:lastPrinted>2004-06-15T11:31:35Z</cp:lastPrinted>
  <dcterms:created xsi:type="dcterms:W3CDTF">1999-05-10T12:27:22Z</dcterms:created>
  <dcterms:modified xsi:type="dcterms:W3CDTF">2004-06-17T07:58:16Z</dcterms:modified>
  <cp:category/>
  <cp:version/>
  <cp:contentType/>
  <cp:contentStatus/>
</cp:coreProperties>
</file>